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240" windowWidth="14940" windowHeight="8385" activeTab="0"/>
  </bookViews>
  <sheets>
    <sheet name="Etusivu" sheetId="1" r:id="rId1"/>
    <sheet name="Energia" sheetId="2" r:id="rId2"/>
    <sheet name="Toimenpiteet" sheetId="3" r:id="rId3"/>
    <sheet name="Laskentatyökalu" sheetId="4" r:id="rId4"/>
  </sheets>
  <definedNames/>
  <calcPr fullCalcOnLoad="1"/>
</workbook>
</file>

<file path=xl/comments2.xml><?xml version="1.0" encoding="utf-8"?>
<comments xmlns="http://schemas.openxmlformats.org/spreadsheetml/2006/main">
  <authors>
    <author>Lea Gynther</author>
  </authors>
  <commentList>
    <comment ref="B36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Veden lämmityksen energiankulutus raportoidaan osana muuta lämmönkulutusta.  Jos veden lämmitykseen kulunut energia voidaan arvioida erikseen, se voidaan esittää raportin kohdassa 2.3</t>
        </r>
      </text>
    </comment>
    <comment ref="F9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Hinnat pyritään ensisijaisesti esittämään ilman arvonlisäveroa (alv 0 %).</t>
        </r>
      </text>
    </comment>
    <comment ref="B13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Lämmönkulutus sisältää myös veden lämmityksen. 
Lämmönkulutukset ovat bruttokulutuksia sisältäen muunto- ja verkostohäviöt.</t>
        </r>
      </text>
    </comment>
    <comment ref="B14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Lämmönkulutus sisältää myös veden lämmityksen. 
Lämmönkulutus on bruttokulutus sisältäen muunto- ja verkostohäviöt.</t>
        </r>
      </text>
    </comment>
    <comment ref="B21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Lämmönkulutus sisältää myös veden lämmityksen. 
Lämmönkulutukset ovat bruttokulutuksia sisältäen muunto- ja verkostohäviöt.</t>
        </r>
      </text>
    </comment>
    <comment ref="B15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Lämmönkulutus sisältää myös veden lämmityksen. 
Lämmönkulutus on bruttokulutus sisältäen muunto- ja verkostohäviöt.</t>
        </r>
      </text>
    </comment>
    <comment ref="B22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Lämmönkulutus sisältää myös veden lämmityksen. 
Lämmönkulutus on bruttokulutus sisältäen muunto- ja verkostohäviöt.</t>
        </r>
      </text>
    </comment>
    <comment ref="B23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Lämmönkulutus sisältää myös veden lämmityksen. 
Lämmönkulutus on bruttokulutus sisältäen muunto- ja verkostohäviöt.</t>
        </r>
      </text>
    </comment>
    <comment ref="B31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Sähkönkulutus lämmitykseen sisältää myös veden lämmityksen. 
</t>
        </r>
      </text>
    </comment>
  </commentList>
</comments>
</file>

<file path=xl/comments3.xml><?xml version="1.0" encoding="utf-8"?>
<comments xmlns="http://schemas.openxmlformats.org/spreadsheetml/2006/main">
  <authors>
    <author>Lea Gynther</author>
  </authors>
  <commentList>
    <comment ref="B14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Yleisiä toimenpiteitä ovat esimerkiksi:
- kulutusseurannan kehittäminen
- alamittarien asentaminen
- energiatehokkuuden huomioon ottaminen hankinnoissa
- sähkön hankinnan kilpailuttaminen
- sen varmistaminen, että mahdollisella palkatulla henkilökunnalla on riittävät tiedot energiatehokkuuden huomioon ottamisesta omassa työssään</t>
        </r>
      </text>
    </comment>
    <comment ref="L11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Investointikustannukset sekä tulevat käyttö- ja kunnossapitokustannukset. Arvioidaan vain jos ovat luotettavasti tiedossa.
Hinnat pyritään ensisijaisesti esittämään ilman arvonlisäveroa (alv 0 %).</t>
        </r>
      </text>
    </comment>
    <comment ref="I11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Arvioidaan vain jos ovat luotettavasti tiedossa.
Hinnat pyritään ensisijaisesti esittämään ilman arvonlisäveroa (alv 0 %).</t>
        </r>
      </text>
    </comment>
    <comment ref="E11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Tässä taulukossa raportoitavat energiansäästöt koskevat energian loppukäyttöä eikä säästöjä muunneta primäärienergiaksi ("bruttoenergiaksi").
</t>
        </r>
      </text>
    </comment>
    <comment ref="E13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Tässä taulukossa raportoitavat energiansäästöt koskevat energian loppukäyttöä eikä säästöjä muunneta primäärienergiaksi ("bruttoenergiaksi").
</t>
        </r>
      </text>
    </comment>
  </commentList>
</comments>
</file>

<file path=xl/comments4.xml><?xml version="1.0" encoding="utf-8"?>
<comments xmlns="http://schemas.openxmlformats.org/spreadsheetml/2006/main">
  <authors>
    <author>Lea Gynther</author>
  </authors>
  <commentList>
    <comment ref="B23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Täytä vain toinen kevyen polttoöljyn kulutustiedoista.</t>
        </r>
      </text>
    </comment>
    <comment ref="B24" authorId="0">
      <text>
        <r>
          <rPr>
            <b/>
            <sz val="8"/>
            <rFont val="Tahoma"/>
            <family val="2"/>
          </rPr>
          <t>Ohje:</t>
        </r>
        <r>
          <rPr>
            <sz val="8"/>
            <rFont val="Tahoma"/>
            <family val="2"/>
          </rPr>
          <t xml:space="preserve">
Täytä vain toinen kevyen polttoöljyn kulutustiedoista.</t>
        </r>
      </text>
    </comment>
  </commentList>
</comments>
</file>

<file path=xl/sharedStrings.xml><?xml version="1.0" encoding="utf-8"?>
<sst xmlns="http://schemas.openxmlformats.org/spreadsheetml/2006/main" count="236" uniqueCount="158">
  <si>
    <t>MWh/a</t>
  </si>
  <si>
    <t>EUR/a</t>
  </si>
  <si>
    <t xml:space="preserve"> </t>
  </si>
  <si>
    <t>TOIMENPITEEN</t>
  </si>
  <si>
    <t>KUVAUS</t>
  </si>
  <si>
    <t>YHTEENSÄ</t>
  </si>
  <si>
    <t>energia</t>
  </si>
  <si>
    <t>muut</t>
  </si>
  <si>
    <t>Maatilojen energiaohjelma, energiasuunnitelma</t>
  </si>
  <si>
    <t>Y-tunnus</t>
  </si>
  <si>
    <t>Tilatunnus</t>
  </si>
  <si>
    <t>Aikataulu</t>
  </si>
  <si>
    <t>Huom!</t>
  </si>
  <si>
    <t>Energiatehokkuustoimenpiteet</t>
  </si>
  <si>
    <t>Uusiutuvien energiamuotojen käytön ja tuotannon tehostaminen</t>
  </si>
  <si>
    <t>Muut toimenpiteet</t>
  </si>
  <si>
    <t>Raportin kohta</t>
  </si>
  <si>
    <t>Diaarinumero</t>
  </si>
  <si>
    <t>Päätaulu, Taulukko 2</t>
  </si>
  <si>
    <t>Päätaulu, Taulukko 1</t>
  </si>
  <si>
    <t>ENERGIANKULUTUS JA ENERGIAKUSTANNUKSET</t>
  </si>
  <si>
    <t>Käynnistys (vvkkpp)</t>
  </si>
  <si>
    <t xml:space="preserve">   - Kiinteistöjen lämmitys, tuotantorakennukset</t>
  </si>
  <si>
    <t xml:space="preserve">   - Kiinteistöjen lämmitys, yksityiskäyttö</t>
  </si>
  <si>
    <t xml:space="preserve">   - Muu kuin lämmityskäyttö tuotannossa</t>
  </si>
  <si>
    <t>Määrä</t>
  </si>
  <si>
    <t>Yksikkö</t>
  </si>
  <si>
    <r>
      <t>CO</t>
    </r>
    <r>
      <rPr>
        <b/>
        <vertAlign val="subscript"/>
        <sz val="10"/>
        <rFont val="Times New Roman"/>
        <family val="1"/>
      </rPr>
      <t>2</t>
    </r>
  </si>
  <si>
    <t>ENERGIANKULUTUS JA ENERGIAKUSTANNUKSET YHTEENSÄ</t>
  </si>
  <si>
    <t>Lämpö ja polttoaineet yhteensä</t>
  </si>
  <si>
    <t>Sähkö yhteensä</t>
  </si>
  <si>
    <t>Energia tai polttoaine</t>
  </si>
  <si>
    <t>Kaukolämpö</t>
  </si>
  <si>
    <t>kWh</t>
  </si>
  <si>
    <t>Päästökerroin</t>
  </si>
  <si>
    <t>Kulutus</t>
  </si>
  <si>
    <t>Lämpöarvo</t>
  </si>
  <si>
    <t>kg/MWh</t>
  </si>
  <si>
    <t>Kevyt polttoöljy</t>
  </si>
  <si>
    <t>litraa</t>
  </si>
  <si>
    <t>Raskas polttoöljy</t>
  </si>
  <si>
    <t>kg</t>
  </si>
  <si>
    <t>Kivihiili ja antrasiitti</t>
  </si>
  <si>
    <t>Maakaasu</t>
  </si>
  <si>
    <t>m3</t>
  </si>
  <si>
    <t>irto-m3</t>
  </si>
  <si>
    <t>pino-m3</t>
  </si>
  <si>
    <t>Polttohake</t>
  </si>
  <si>
    <t>Puupelletti</t>
  </si>
  <si>
    <t>Jyrsinturve</t>
  </si>
  <si>
    <t>Palaturve</t>
  </si>
  <si>
    <t>Olki</t>
  </si>
  <si>
    <t>Ruokohelpi</t>
  </si>
  <si>
    <t>Kaura</t>
  </si>
  <si>
    <t>kWh/yksikkö</t>
  </si>
  <si>
    <t>Muu, mikä</t>
  </si>
  <si>
    <t>kiinto-m3</t>
  </si>
  <si>
    <t>Ostetut polttoaineet yhteensä</t>
  </si>
  <si>
    <t>Omat polttoaineet yhteensä (markkinahintaan)</t>
  </si>
  <si>
    <t xml:space="preserve">   - Tuotantolaitteiden sähkö ja tuotantorakennusten lämmitys</t>
  </si>
  <si>
    <t xml:space="preserve">   - Työkoneet ja viljan kuivaus</t>
  </si>
  <si>
    <t xml:space="preserve">   - Kiinteistöjen lämmitys (yksityiskäyttö)</t>
  </si>
  <si>
    <t xml:space="preserve">   - Kotitaloussähkö (muu kuin lämmitys)</t>
  </si>
  <si>
    <t>korvattava energialaji</t>
  </si>
  <si>
    <t>SÄÄSTÖ TAI SÄÄSTÖPOTENTIAALI</t>
  </si>
  <si>
    <t>Tiedot vuodelta</t>
  </si>
  <si>
    <t>Yleiset toimenpiteet</t>
  </si>
  <si>
    <t>TAULUKKO 1: MAATILAN ENERGIANKÄYTTÖ</t>
  </si>
  <si>
    <t>Taulukko 2: Toimenpiteet</t>
  </si>
  <si>
    <t>Päivitys 1, (vvkkpp)</t>
  </si>
  <si>
    <t>Päivitys 2, (vvkkpp)</t>
  </si>
  <si>
    <t>Vesi (kulutus yksikössä m3/a)</t>
  </si>
  <si>
    <t>Päivitys 2 (vvkkpp)</t>
  </si>
  <si>
    <t>Huom! Tämän taulukon kuva tulee poistaa raportista ja kopioida</t>
  </si>
  <si>
    <t>samalle paikalle Excelistä tämä taulukko täytettynä</t>
  </si>
  <si>
    <t>Moottoribensiini</t>
  </si>
  <si>
    <t>Sähkö, ostettu</t>
  </si>
  <si>
    <t>Dieselöljy</t>
  </si>
  <si>
    <t xml:space="preserve">   - Vararivi</t>
  </si>
  <si>
    <t>Pääpolttoaine</t>
  </si>
  <si>
    <t>Energialaji: sähkö, lämpö, pa</t>
  </si>
  <si>
    <t>Kustannussäästö</t>
  </si>
  <si>
    <t>Tarvittaessa lisää yläpuolelle rivejä Insert row (lisää rivi) -toiminnolla</t>
  </si>
  <si>
    <r>
      <t>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/a</t>
    </r>
  </si>
  <si>
    <t>Laskentaa piilotettu rivi</t>
  </si>
  <si>
    <t>kg/a</t>
  </si>
  <si>
    <t>Toteutus-kustannuk-set</t>
  </si>
  <si>
    <t>(maalaa alue, kopioi, liitä raporttiin (Word-tiedostoon liittäminen: Edit - Paste Special - Bitmap))</t>
  </si>
  <si>
    <t>(maalaa alue, kopioi, liitä raporttiin (Word-tiedostoon liittäminen: Edit - Paste Special - Picture Windows Bitmap))</t>
  </si>
  <si>
    <t>MWh</t>
  </si>
  <si>
    <t>Nestekaasut</t>
  </si>
  <si>
    <t>Polttohake (40 % kosteus)</t>
  </si>
  <si>
    <t>Puupelletti (9 % kosteus)</t>
  </si>
  <si>
    <t>Jyrsinturve (48,5 % kosteus)</t>
  </si>
  <si>
    <t>Pilkkeet</t>
  </si>
  <si>
    <t>Pilkkeet (havu- ja sekapuu, 20 % kosteus)</t>
  </si>
  <si>
    <t>Pilkkeet (koivu, 20 % kosteus)</t>
  </si>
  <si>
    <t>LASKENTATYÖKALU</t>
  </si>
  <si>
    <t>Toimenpiteen energiansäästö</t>
  </si>
  <si>
    <t>Korvattava polttoaine</t>
  </si>
  <si>
    <t>Päästö-vähenemä</t>
  </si>
  <si>
    <t>Muu, mikä?</t>
  </si>
  <si>
    <t>Uusiutuvalla energialla korvattava määrä</t>
  </si>
  <si>
    <t>LÄMPÖARVOT JA HIILIDIOKSIDIPÄÄSTÖT</t>
  </si>
  <si>
    <t>CO2-PÄÄSTÖJEN VÄHENEMÄN LASKEMINEN</t>
  </si>
  <si>
    <t>LÄMPÖARVOT</t>
  </si>
  <si>
    <t>Energiansäästötoimille:</t>
  </si>
  <si>
    <t>Uusiutuvan energian käytön lisääntymiselle:</t>
  </si>
  <si>
    <t>Irtokuutiometri, pilke (33 cm)</t>
  </si>
  <si>
    <t>Pinokuutiometri, pilke (33 cm)</t>
  </si>
  <si>
    <t>Kiintokuutiometri</t>
  </si>
  <si>
    <t>Pinokuutiometri, halko (100 cm)</t>
  </si>
  <si>
    <t>Tilavuusmuuntokertoimia puulle:</t>
  </si>
  <si>
    <t>Esim. irtokuutiometri pilkettä sisältää 0,4 kiintokuutiometriä eli 400 litraa puuta.</t>
  </si>
  <si>
    <t>KAIKKI YHTEENSÄ</t>
  </si>
  <si>
    <t>PÄÄSTÖVÄHENEMÄ YHTEENSÄ ENERGIANSÄÄSTÖTOIMISTA</t>
  </si>
  <si>
    <t>PÄÄSTÖVÄHENEMÄ YHTEENSÄ UUSIUTUVIEN LISÄÄMISESTÄ</t>
  </si>
  <si>
    <t>Palaturve (39 % kosteus)</t>
  </si>
  <si>
    <t>Lisäksi alla on annettu polttoaineiden ominaispäästökertoimet CO2-päästövähenemän (kg/a)</t>
  </si>
  <si>
    <t xml:space="preserve">laskemiseksi (taulukkoon 2) johtuen sekä energiansäästötoimenpiteistä että muiden polttoaineiden korvaamisesta uusiutuvilla. </t>
  </si>
  <si>
    <t>Polttoaineiden energiasisällön laskemiseksi vaaditussa yksikössä (MWh) voidaan käyttää alla esitettyä</t>
  </si>
  <si>
    <t xml:space="preserve">Taulukkojen syöttötiedot on merkitty vaaleanvihreällä värillä. </t>
  </si>
  <si>
    <t>Lähteet:</t>
  </si>
  <si>
    <t xml:space="preserve">Alakangas, E. 2000. Suomessa käytettyjen polttoaineiden ominaisuuksia. Valtion teknillinen tutkimuskeskus, VTT tiedotteita 2045. </t>
  </si>
  <si>
    <t>Kari, M. (toim.) 2009. Maatilayrityksen energiaopas. ProAgria Keskusten Liitto, julkaisuja 1077</t>
  </si>
  <si>
    <t>Motiva Oy. Yksittäisen kohteen hiilidioksidipäästöjen laskentaohjeistus sekä käytettävät päästökertoimet, 2004</t>
  </si>
  <si>
    <t>Tilastokeskus. Energiatilastot Vuosikirja 2007</t>
  </si>
  <si>
    <t>sähkö</t>
  </si>
  <si>
    <t>Maatilan energiasuunnitelma, taulukot 1 ja 2</t>
  </si>
  <si>
    <t>Tämä excel-taulukko on osa Maaseutuviraston antamaa Maatilan energiasuunnitelman ohjeistusta</t>
  </si>
  <si>
    <t>Sisältö: Motiva Oy</t>
  </si>
  <si>
    <r>
      <t>Energiankulutuksen ja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-päästöjen laskentatyökalu</t>
    </r>
  </si>
  <si>
    <t>Kosteuspitoisuudeltaan vaihtelevien polttoaineiden lämpöarvoja ei ole lukittu, joten niitä voi muuttaa ottamaan huomioon eri kosteuspitoisuudet.</t>
  </si>
  <si>
    <r>
      <t xml:space="preserve">yksinkertaista laskentatyökalua. </t>
    </r>
    <r>
      <rPr>
        <b/>
        <sz val="10"/>
        <color indexed="10"/>
        <rFont val="Arial"/>
        <family val="2"/>
      </rPr>
      <t>Jos laskentatyökalua ei käytetä, laskennassa tulee kuitenkin käyttää samoja lämpöarvoja</t>
    </r>
    <r>
      <rPr>
        <b/>
        <sz val="10"/>
        <rFont val="Arial"/>
        <family val="2"/>
      </rPr>
      <t>.</t>
    </r>
  </si>
  <si>
    <t>Vihreällä merkityt kentät täytetään aina</t>
  </si>
  <si>
    <t>Harmaalla merkityt kopioiutuvat automaattisesti Taulukosta 1.</t>
  </si>
  <si>
    <t>Vihreällä merkityt kentät täytetään aina kaikille sovituille toimenpiteille</t>
  </si>
  <si>
    <t>Täytä sinisellä merkityt kentät, jos riittävän luotettavat arviot olemassa</t>
  </si>
  <si>
    <t>Tilan nimi</t>
  </si>
  <si>
    <t>kWh/a</t>
  </si>
  <si>
    <t>Huom</t>
  </si>
  <si>
    <t>Päivitys 1 (vvkkpp)</t>
  </si>
  <si>
    <t>Täytä sinisellä merkityt kentät mahdollisuuksien mukaan</t>
  </si>
  <si>
    <t>korvattava määrä</t>
  </si>
  <si>
    <t>Muutettu:</t>
  </si>
  <si>
    <t>Maatilan energiasuunnitelma</t>
  </si>
  <si>
    <t>Diaarinumero: 20/57/2015</t>
  </si>
  <si>
    <t>taulukossa tekemällä kopio sivusta Toimenpiteet. Tällöin kopioitu sivu on</t>
  </si>
  <si>
    <t>nimettävä uudelleen ja sen tulee olla taulukon viimeinen alasivu eli</t>
  </si>
  <si>
    <t xml:space="preserve">sijaita Laskentatyökalun jälkeen. </t>
  </si>
  <si>
    <t>http://www.motiva.fi/taustatietoa/energiankaytto_suomessa/co2-laskentaohje_energiankulutuksen_hiilidioksidipaastojen_laskentaan/co2-paastokertoimet</t>
  </si>
  <si>
    <t xml:space="preserve">Kaukolämpö/katso: </t>
  </si>
  <si>
    <t>Päivämäärä: 10.03.2015</t>
  </si>
  <si>
    <t xml:space="preserve">Huom! Päätaulu toimitetaan ELY-keskukselle ja tilalle. </t>
  </si>
  <si>
    <t>Raportissa taulukkoa 2 on mahdollista yksinkertaistaa</t>
  </si>
  <si>
    <t>poistamalla tarpeettomia tyhjiä rivejä tai sarakkeita. Se on mahdollista tehdä tässä</t>
  </si>
  <si>
    <t>443/03.00.02/2015</t>
  </si>
  <si>
    <t>#175655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</si>
</sst>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\.m\.yyyy"/>
    <numFmt numFmtId="166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name val="MS Sans Serif"/>
      <family val="2"/>
    </font>
    <font>
      <sz val="10"/>
      <color indexed="18"/>
      <name val="MS Sans Serif"/>
      <family val="2"/>
    </font>
    <font>
      <sz val="8"/>
      <name val="Arial"/>
      <family val="2"/>
    </font>
    <font>
      <b/>
      <sz val="8"/>
      <name val="Tahoma"/>
      <family val="2"/>
    </font>
    <font>
      <b/>
      <vertAlign val="subscript"/>
      <sz val="10"/>
      <name val="Times New Roman"/>
      <family val="1"/>
    </font>
    <font>
      <sz val="10"/>
      <color indexed="9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b/>
      <sz val="14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2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medium"/>
      <right style="hair"/>
      <top style="hair"/>
      <bottom style="hair"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/>
      <right/>
      <top/>
      <bottom style="hair"/>
    </border>
    <border>
      <left style="medium"/>
      <right style="hair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double"/>
    </border>
    <border>
      <left style="medium"/>
      <right/>
      <top style="double"/>
      <bottom style="double"/>
    </border>
    <border>
      <left style="medium"/>
      <right/>
      <top style="thin"/>
      <bottom style="double"/>
    </border>
    <border>
      <left/>
      <right/>
      <top style="double"/>
      <bottom style="double"/>
    </border>
    <border>
      <left style="hair"/>
      <right style="medium"/>
      <top/>
      <bottom style="hair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/>
      <right style="medium"/>
      <top style="double"/>
      <bottom style="double"/>
    </border>
    <border>
      <left style="medium"/>
      <right/>
      <top style="double"/>
      <bottom style="dashed">
        <color indexed="23"/>
      </bottom>
    </border>
    <border>
      <left/>
      <right style="medium"/>
      <top style="double"/>
      <bottom style="dashed">
        <color indexed="23"/>
      </bottom>
    </border>
    <border>
      <left style="medium"/>
      <right/>
      <top style="dashed">
        <color indexed="23"/>
      </top>
      <bottom style="dashed">
        <color indexed="23"/>
      </bottom>
    </border>
    <border>
      <left/>
      <right/>
      <top style="dashed">
        <color indexed="23"/>
      </top>
      <bottom style="dashed">
        <color indexed="23"/>
      </bottom>
    </border>
    <border>
      <left/>
      <right style="medium"/>
      <top style="dashed">
        <color indexed="23"/>
      </top>
      <bottom style="dashed">
        <color indexed="23"/>
      </bottom>
    </border>
    <border>
      <left style="medium"/>
      <right/>
      <top style="dashed">
        <color indexed="23"/>
      </top>
      <bottom style="double"/>
    </border>
    <border>
      <left/>
      <right style="medium"/>
      <top style="dashed">
        <color indexed="23"/>
      </top>
      <bottom style="double"/>
    </border>
    <border>
      <left style="medium"/>
      <right/>
      <top style="thin"/>
      <bottom style="dashed">
        <color indexed="23"/>
      </bottom>
    </border>
    <border>
      <left/>
      <right style="medium"/>
      <top style="thin"/>
      <bottom style="dashed">
        <color indexed="23"/>
      </bottom>
    </border>
    <border>
      <left/>
      <right/>
      <top style="double"/>
      <bottom style="dashed">
        <color indexed="23"/>
      </bottom>
    </border>
    <border>
      <left/>
      <right/>
      <top style="dashed">
        <color indexed="23"/>
      </top>
      <bottom style="double"/>
    </border>
    <border>
      <left/>
      <right/>
      <top style="thin"/>
      <bottom style="dashed">
        <color indexed="2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0" fontId="41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0" fontId="44" fillId="0" borderId="3" applyNumberFormat="0" applyFill="0" applyAlignment="0" applyProtection="0"/>
    <xf numFmtId="0" fontId="6" fillId="0" borderId="4" applyFill="0" applyBorder="0" applyAlignment="0"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Fill="0" applyBorder="0" applyAlignment="0" applyProtection="0"/>
    <xf numFmtId="0" fontId="51" fillId="0" borderId="8" applyNumberFormat="0" applyFill="0" applyAlignment="0" applyProtection="0"/>
    <xf numFmtId="0" fontId="52" fillId="31" borderId="2" applyNumberFormat="0" applyAlignment="0" applyProtection="0"/>
    <xf numFmtId="0" fontId="53" fillId="32" borderId="9" applyNumberFormat="0" applyAlignment="0" applyProtection="0"/>
    <xf numFmtId="0" fontId="54" fillId="2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1" fontId="2" fillId="0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1" fontId="4" fillId="33" borderId="0" xfId="0" applyNumberFormat="1" applyFont="1" applyFill="1" applyBorder="1" applyAlignment="1" applyProtection="1">
      <alignment/>
      <protection hidden="1"/>
    </xf>
    <xf numFmtId="165" fontId="4" fillId="33" borderId="0" xfId="0" applyNumberFormat="1" applyFont="1" applyFill="1" applyBorder="1" applyAlignment="1" applyProtection="1">
      <alignment/>
      <protection hidden="1"/>
    </xf>
    <xf numFmtId="0" fontId="2" fillId="33" borderId="0" xfId="0" applyNumberFormat="1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4" fillId="34" borderId="15" xfId="0" applyFont="1" applyFill="1" applyBorder="1" applyAlignment="1" applyProtection="1">
      <alignment/>
      <protection hidden="1"/>
    </xf>
    <xf numFmtId="1" fontId="4" fillId="34" borderId="15" xfId="0" applyNumberFormat="1" applyFont="1" applyFill="1" applyBorder="1" applyAlignment="1" applyProtection="1">
      <alignment/>
      <protection hidden="1"/>
    </xf>
    <xf numFmtId="165" fontId="4" fillId="34" borderId="15" xfId="0" applyNumberFormat="1" applyFont="1" applyFill="1" applyBorder="1" applyAlignment="1" applyProtection="1">
      <alignment/>
      <protection hidden="1"/>
    </xf>
    <xf numFmtId="0" fontId="2" fillId="34" borderId="15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/>
      <protection hidden="1"/>
    </xf>
    <xf numFmtId="165" fontId="4" fillId="0" borderId="0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 horizontal="right" vertical="top"/>
      <protection hidden="1"/>
    </xf>
    <xf numFmtId="0" fontId="2" fillId="0" borderId="16" xfId="0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0" borderId="17" xfId="0" applyFont="1" applyFill="1" applyBorder="1" applyAlignment="1" applyProtection="1">
      <alignment horizontal="centerContinuous"/>
      <protection hidden="1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1" fontId="2" fillId="0" borderId="19" xfId="0" applyNumberFormat="1" applyFont="1" applyFill="1" applyBorder="1" applyAlignment="1" applyProtection="1">
      <alignment horizontal="center"/>
      <protection hidden="1"/>
    </xf>
    <xf numFmtId="1" fontId="3" fillId="35" borderId="22" xfId="0" applyNumberFormat="1" applyFont="1" applyFill="1" applyBorder="1" applyAlignment="1" applyProtection="1">
      <alignment/>
      <protection locked="0"/>
    </xf>
    <xf numFmtId="1" fontId="3" fillId="0" borderId="22" xfId="0" applyNumberFormat="1" applyFont="1" applyFill="1" applyBorder="1" applyAlignment="1" applyProtection="1">
      <alignment/>
      <protection locked="0"/>
    </xf>
    <xf numFmtId="164" fontId="3" fillId="0" borderId="22" xfId="0" applyNumberFormat="1" applyFont="1" applyFill="1" applyBorder="1" applyAlignment="1" applyProtection="1">
      <alignment/>
      <protection locked="0"/>
    </xf>
    <xf numFmtId="1" fontId="3" fillId="0" borderId="23" xfId="0" applyNumberFormat="1" applyFont="1" applyFill="1" applyBorder="1" applyAlignment="1" applyProtection="1">
      <alignment/>
      <protection locked="0"/>
    </xf>
    <xf numFmtId="164" fontId="3" fillId="35" borderId="22" xfId="0" applyNumberFormat="1" applyFont="1" applyFill="1" applyBorder="1" applyAlignment="1" applyProtection="1">
      <alignment/>
      <protection locked="0"/>
    </xf>
    <xf numFmtId="1" fontId="3" fillId="35" borderId="23" xfId="0" applyNumberFormat="1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 quotePrefix="1">
      <alignment/>
      <protection locked="0"/>
    </xf>
    <xf numFmtId="1" fontId="3" fillId="35" borderId="0" xfId="0" applyNumberFormat="1" applyFont="1" applyFill="1" applyBorder="1" applyAlignment="1" applyProtection="1">
      <alignment/>
      <protection locked="0"/>
    </xf>
    <xf numFmtId="1" fontId="3" fillId="35" borderId="25" xfId="0" applyNumberFormat="1" applyFont="1" applyFill="1" applyBorder="1" applyAlignment="1" applyProtection="1">
      <alignment/>
      <protection locked="0"/>
    </xf>
    <xf numFmtId="164" fontId="3" fillId="0" borderId="25" xfId="0" applyNumberFormat="1" applyFont="1" applyFill="1" applyBorder="1" applyAlignment="1" applyProtection="1">
      <alignment/>
      <protection locked="0"/>
    </xf>
    <xf numFmtId="1" fontId="3" fillId="0" borderId="25" xfId="0" applyNumberFormat="1" applyFont="1" applyFill="1" applyBorder="1" applyAlignment="1" applyProtection="1">
      <alignment/>
      <protection locked="0"/>
    </xf>
    <xf numFmtId="1" fontId="3" fillId="0" borderId="22" xfId="0" applyNumberFormat="1" applyFont="1" applyFill="1" applyBorder="1" applyAlignment="1" applyProtection="1">
      <alignment/>
      <protection locked="0"/>
    </xf>
    <xf numFmtId="1" fontId="3" fillId="0" borderId="25" xfId="0" applyNumberFormat="1" applyFont="1" applyFill="1" applyBorder="1" applyAlignment="1" applyProtection="1">
      <alignment/>
      <protection/>
    </xf>
    <xf numFmtId="164" fontId="3" fillId="0" borderId="25" xfId="0" applyNumberFormat="1" applyFont="1" applyFill="1" applyBorder="1" applyAlignment="1" applyProtection="1">
      <alignment/>
      <protection/>
    </xf>
    <xf numFmtId="1" fontId="3" fillId="0" borderId="26" xfId="0" applyNumberFormat="1" applyFont="1" applyFill="1" applyBorder="1" applyAlignment="1" applyProtection="1">
      <alignment/>
      <protection/>
    </xf>
    <xf numFmtId="49" fontId="3" fillId="0" borderId="26" xfId="0" applyNumberFormat="1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1" fontId="3" fillId="35" borderId="25" xfId="0" applyNumberFormat="1" applyFont="1" applyFill="1" applyBorder="1" applyAlignment="1" applyProtection="1">
      <alignment/>
      <protection locked="0"/>
    </xf>
    <xf numFmtId="1" fontId="3" fillId="35" borderId="22" xfId="0" applyNumberFormat="1" applyFont="1" applyFill="1" applyBorder="1" applyAlignment="1" applyProtection="1">
      <alignment/>
      <protection locked="0"/>
    </xf>
    <xf numFmtId="1" fontId="3" fillId="35" borderId="28" xfId="0" applyNumberFormat="1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36" borderId="32" xfId="0" applyFill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Border="1" applyAlignment="1">
      <alignment horizontal="center"/>
    </xf>
    <xf numFmtId="1" fontId="3" fillId="37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1" fontId="3" fillId="35" borderId="22" xfId="0" applyNumberFormat="1" applyFont="1" applyFill="1" applyBorder="1" applyAlignment="1" applyProtection="1">
      <alignment/>
      <protection/>
    </xf>
    <xf numFmtId="1" fontId="3" fillId="0" borderId="22" xfId="0" applyNumberFormat="1" applyFont="1" applyFill="1" applyBorder="1" applyAlignment="1" applyProtection="1">
      <alignment/>
      <protection/>
    </xf>
    <xf numFmtId="164" fontId="3" fillId="0" borderId="22" xfId="0" applyNumberFormat="1" applyFont="1" applyFill="1" applyBorder="1" applyAlignment="1" applyProtection="1">
      <alignment/>
      <protection/>
    </xf>
    <xf numFmtId="1" fontId="3" fillId="0" borderId="23" xfId="0" applyNumberFormat="1" applyFont="1" applyFill="1" applyBorder="1" applyAlignment="1" applyProtection="1">
      <alignment/>
      <protection/>
    </xf>
    <xf numFmtId="49" fontId="3" fillId="0" borderId="23" xfId="0" applyNumberFormat="1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5" fillId="0" borderId="2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 quotePrefix="1">
      <alignment/>
      <protection/>
    </xf>
    <xf numFmtId="0" fontId="3" fillId="37" borderId="24" xfId="0" applyFont="1" applyFill="1" applyBorder="1" applyAlignment="1" applyProtection="1">
      <alignment/>
      <protection/>
    </xf>
    <xf numFmtId="1" fontId="3" fillId="37" borderId="22" xfId="0" applyNumberFormat="1" applyFont="1" applyFill="1" applyBorder="1" applyAlignment="1" applyProtection="1">
      <alignment/>
      <protection/>
    </xf>
    <xf numFmtId="164" fontId="3" fillId="37" borderId="22" xfId="0" applyNumberFormat="1" applyFont="1" applyFill="1" applyBorder="1" applyAlignment="1" applyProtection="1">
      <alignment/>
      <protection/>
    </xf>
    <xf numFmtId="1" fontId="3" fillId="37" borderId="0" xfId="0" applyNumberFormat="1" applyFont="1" applyFill="1" applyBorder="1" applyAlignment="1" applyProtection="1">
      <alignment/>
      <protection/>
    </xf>
    <xf numFmtId="1" fontId="3" fillId="37" borderId="23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1" fontId="3" fillId="35" borderId="25" xfId="0" applyNumberFormat="1" applyFont="1" applyFill="1" applyBorder="1" applyAlignment="1" applyProtection="1">
      <alignment/>
      <protection/>
    </xf>
    <xf numFmtId="1" fontId="3" fillId="0" borderId="25" xfId="0" applyNumberFormat="1" applyFont="1" applyFill="1" applyBorder="1" applyAlignment="1" applyProtection="1">
      <alignment/>
      <protection/>
    </xf>
    <xf numFmtId="164" fontId="2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" fontId="3" fillId="35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1" fontId="2" fillId="34" borderId="15" xfId="0" applyNumberFormat="1" applyFont="1" applyFill="1" applyBorder="1" applyAlignment="1" applyProtection="1">
      <alignment/>
      <protection/>
    </xf>
    <xf numFmtId="165" fontId="2" fillId="34" borderId="15" xfId="0" applyNumberFormat="1" applyFont="1" applyFill="1" applyBorder="1" applyAlignment="1" applyProtection="1">
      <alignment/>
      <protection/>
    </xf>
    <xf numFmtId="0" fontId="2" fillId="34" borderId="15" xfId="0" applyNumberFormat="1" applyFont="1" applyFill="1" applyBorder="1" applyAlignment="1" applyProtection="1">
      <alignment horizontal="left"/>
      <protection/>
    </xf>
    <xf numFmtId="49" fontId="2" fillId="34" borderId="15" xfId="0" applyNumberFormat="1" applyFont="1" applyFill="1" applyBorder="1" applyAlignment="1" applyProtection="1">
      <alignment horizontal="left"/>
      <protection/>
    </xf>
    <xf numFmtId="0" fontId="2" fillId="34" borderId="37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65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14" fontId="2" fillId="33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 horizontal="left"/>
      <protection/>
    </xf>
    <xf numFmtId="0" fontId="2" fillId="33" borderId="38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/>
      <protection/>
    </xf>
    <xf numFmtId="1" fontId="2" fillId="33" borderId="31" xfId="0" applyNumberFormat="1" applyFont="1" applyFill="1" applyBorder="1" applyAlignment="1" applyProtection="1">
      <alignment/>
      <protection/>
    </xf>
    <xf numFmtId="165" fontId="2" fillId="33" borderId="31" xfId="0" applyNumberFormat="1" applyFont="1" applyFill="1" applyBorder="1" applyAlignment="1" applyProtection="1">
      <alignment/>
      <protection/>
    </xf>
    <xf numFmtId="49" fontId="2" fillId="33" borderId="31" xfId="0" applyNumberFormat="1" applyFont="1" applyFill="1" applyBorder="1" applyAlignment="1" applyProtection="1">
      <alignment/>
      <protection/>
    </xf>
    <xf numFmtId="0" fontId="2" fillId="33" borderId="39" xfId="0" applyFont="1" applyFill="1" applyBorder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1" fontId="2" fillId="0" borderId="41" xfId="0" applyNumberFormat="1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Continuous"/>
      <protection/>
    </xf>
    <xf numFmtId="0" fontId="2" fillId="0" borderId="41" xfId="0" applyFont="1" applyFill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/>
      <protection/>
    </xf>
    <xf numFmtId="1" fontId="2" fillId="0" borderId="17" xfId="0" applyNumberFormat="1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Continuous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1" fontId="2" fillId="0" borderId="19" xfId="0" applyNumberFormat="1" applyFont="1" applyFill="1" applyBorder="1" applyAlignment="1" applyProtection="1">
      <alignment horizontal="center"/>
      <protection/>
    </xf>
    <xf numFmtId="1" fontId="2" fillId="0" borderId="31" xfId="0" applyNumberFormat="1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 vertical="top"/>
      <protection/>
    </xf>
    <xf numFmtId="164" fontId="2" fillId="0" borderId="22" xfId="0" applyNumberFormat="1" applyFont="1" applyFill="1" applyBorder="1" applyAlignment="1" applyProtection="1">
      <alignment wrapText="1"/>
      <protection/>
    </xf>
    <xf numFmtId="1" fontId="11" fillId="0" borderId="22" xfId="0" applyNumberFormat="1" applyFont="1" applyFill="1" applyBorder="1" applyAlignment="1" applyProtection="1">
      <alignment/>
      <protection/>
    </xf>
    <xf numFmtId="0" fontId="2" fillId="0" borderId="48" xfId="0" applyFont="1" applyFill="1" applyBorder="1" applyAlignment="1" applyProtection="1">
      <alignment/>
      <protection/>
    </xf>
    <xf numFmtId="1" fontId="2" fillId="0" borderId="49" xfId="0" applyNumberFormat="1" applyFon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3" fillId="0" borderId="50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41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0" fontId="13" fillId="0" borderId="37" xfId="0" applyFont="1" applyBorder="1" applyAlignment="1">
      <alignment wrapText="1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3" fontId="13" fillId="0" borderId="39" xfId="0" applyNumberFormat="1" applyFont="1" applyFill="1" applyBorder="1" applyAlignment="1">
      <alignment/>
    </xf>
    <xf numFmtId="3" fontId="13" fillId="0" borderId="54" xfId="0" applyNumberFormat="1" applyFont="1" applyFill="1" applyBorder="1" applyAlignment="1">
      <alignment/>
    </xf>
    <xf numFmtId="3" fontId="13" fillId="0" borderId="55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0" fillId="0" borderId="30" xfId="0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166" fontId="13" fillId="0" borderId="35" xfId="0" applyNumberFormat="1" applyFont="1" applyBorder="1" applyAlignment="1">
      <alignment/>
    </xf>
    <xf numFmtId="166" fontId="13" fillId="0" borderId="31" xfId="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18" fillId="0" borderId="0" xfId="0" applyFont="1" applyAlignment="1">
      <alignment horizontal="left" indent="4"/>
    </xf>
    <xf numFmtId="0" fontId="13" fillId="38" borderId="0" xfId="0" applyFont="1" applyFill="1" applyBorder="1" applyAlignment="1">
      <alignment/>
    </xf>
    <xf numFmtId="0" fontId="0" fillId="38" borderId="0" xfId="0" applyFill="1" applyAlignment="1">
      <alignment/>
    </xf>
    <xf numFmtId="3" fontId="2" fillId="0" borderId="22" xfId="0" applyNumberFormat="1" applyFont="1" applyFill="1" applyBorder="1" applyAlignment="1" applyProtection="1">
      <alignment/>
      <protection/>
    </xf>
    <xf numFmtId="3" fontId="3" fillId="37" borderId="22" xfId="0" applyNumberFormat="1" applyFont="1" applyFill="1" applyBorder="1" applyAlignment="1" applyProtection="1">
      <alignment/>
      <protection/>
    </xf>
    <xf numFmtId="3" fontId="3" fillId="0" borderId="22" xfId="0" applyNumberFormat="1" applyFont="1" applyFill="1" applyBorder="1" applyAlignment="1" applyProtection="1">
      <alignment/>
      <protection/>
    </xf>
    <xf numFmtId="3" fontId="3" fillId="0" borderId="25" xfId="0" applyNumberFormat="1" applyFont="1" applyFill="1" applyBorder="1" applyAlignment="1" applyProtection="1">
      <alignment/>
      <protection/>
    </xf>
    <xf numFmtId="166" fontId="2" fillId="0" borderId="22" xfId="0" applyNumberFormat="1" applyFont="1" applyFill="1" applyBorder="1" applyAlignment="1" applyProtection="1">
      <alignment/>
      <protection/>
    </xf>
    <xf numFmtId="166" fontId="3" fillId="37" borderId="22" xfId="0" applyNumberFormat="1" applyFont="1" applyFill="1" applyBorder="1" applyAlignment="1" applyProtection="1">
      <alignment/>
      <protection/>
    </xf>
    <xf numFmtId="166" fontId="3" fillId="0" borderId="22" xfId="0" applyNumberFormat="1" applyFont="1" applyFill="1" applyBorder="1" applyAlignment="1" applyProtection="1">
      <alignment/>
      <protection/>
    </xf>
    <xf numFmtId="4" fontId="3" fillId="0" borderId="22" xfId="0" applyNumberFormat="1" applyFont="1" applyFill="1" applyBorder="1" applyAlignment="1" applyProtection="1">
      <alignment/>
      <protection/>
    </xf>
    <xf numFmtId="3" fontId="2" fillId="0" borderId="49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0" fillId="0" borderId="56" xfId="0" applyBorder="1" applyAlignment="1">
      <alignment/>
    </xf>
    <xf numFmtId="3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0" fontId="0" fillId="36" borderId="59" xfId="0" applyFill="1" applyBorder="1" applyAlignment="1">
      <alignment/>
    </xf>
    <xf numFmtId="3" fontId="0" fillId="0" borderId="60" xfId="0" applyNumberFormat="1" applyBorder="1" applyAlignment="1">
      <alignment/>
    </xf>
    <xf numFmtId="0" fontId="0" fillId="0" borderId="58" xfId="0" applyBorder="1" applyAlignment="1">
      <alignment wrapText="1"/>
    </xf>
    <xf numFmtId="0" fontId="0" fillId="0" borderId="61" xfId="0" applyBorder="1" applyAlignment="1">
      <alignment/>
    </xf>
    <xf numFmtId="3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3" fontId="0" fillId="0" borderId="64" xfId="0" applyNumberFormat="1" applyBorder="1" applyAlignment="1">
      <alignment/>
    </xf>
    <xf numFmtId="0" fontId="0" fillId="0" borderId="61" xfId="0" applyFill="1" applyBorder="1" applyAlignment="1">
      <alignment/>
    </xf>
    <xf numFmtId="0" fontId="0" fillId="0" borderId="65" xfId="0" applyBorder="1" applyAlignment="1">
      <alignment/>
    </xf>
    <xf numFmtId="0" fontId="0" fillId="36" borderId="65" xfId="0" applyFill="1" applyBorder="1" applyAlignment="1">
      <alignment/>
    </xf>
    <xf numFmtId="166" fontId="0" fillId="0" borderId="57" xfId="0" applyNumberFormat="1" applyBorder="1" applyAlignment="1">
      <alignment/>
    </xf>
    <xf numFmtId="0" fontId="0" fillId="0" borderId="59" xfId="0" applyFill="1" applyBorder="1" applyAlignment="1">
      <alignment/>
    </xf>
    <xf numFmtId="166" fontId="0" fillId="0" borderId="60" xfId="0" applyNumberFormat="1" applyBorder="1" applyAlignment="1">
      <alignment/>
    </xf>
    <xf numFmtId="0" fontId="0" fillId="0" borderId="59" xfId="0" applyBorder="1" applyAlignment="1">
      <alignment/>
    </xf>
    <xf numFmtId="2" fontId="0" fillId="36" borderId="59" xfId="0" applyNumberFormat="1" applyFill="1" applyBorder="1" applyAlignment="1">
      <alignment/>
    </xf>
    <xf numFmtId="3" fontId="0" fillId="35" borderId="32" xfId="0" applyNumberFormat="1" applyFill="1" applyBorder="1" applyAlignment="1" applyProtection="1">
      <alignment/>
      <protection locked="0"/>
    </xf>
    <xf numFmtId="3" fontId="0" fillId="35" borderId="65" xfId="0" applyNumberFormat="1" applyFill="1" applyBorder="1" applyAlignment="1" applyProtection="1">
      <alignment/>
      <protection locked="0"/>
    </xf>
    <xf numFmtId="3" fontId="0" fillId="35" borderId="59" xfId="0" applyNumberFormat="1" applyFill="1" applyBorder="1" applyAlignment="1" applyProtection="1">
      <alignment/>
      <protection locked="0"/>
    </xf>
    <xf numFmtId="3" fontId="0" fillId="35" borderId="66" xfId="0" applyNumberFormat="1" applyFill="1" applyBorder="1" applyAlignment="1" applyProtection="1">
      <alignment/>
      <protection locked="0"/>
    </xf>
    <xf numFmtId="3" fontId="0" fillId="36" borderId="59" xfId="0" applyNumberFormat="1" applyFill="1" applyBorder="1" applyAlignment="1" applyProtection="1">
      <alignment/>
      <protection locked="0"/>
    </xf>
    <xf numFmtId="0" fontId="0" fillId="36" borderId="59" xfId="0" applyFill="1" applyBorder="1" applyAlignment="1" applyProtection="1">
      <alignment/>
      <protection locked="0"/>
    </xf>
    <xf numFmtId="166" fontId="0" fillId="36" borderId="59" xfId="0" applyNumberFormat="1" applyFill="1" applyBorder="1" applyAlignment="1" applyProtection="1">
      <alignment/>
      <protection locked="0"/>
    </xf>
    <xf numFmtId="0" fontId="0" fillId="35" borderId="59" xfId="0" applyFill="1" applyBorder="1" applyAlignment="1" applyProtection="1">
      <alignment/>
      <protection locked="0"/>
    </xf>
    <xf numFmtId="0" fontId="0" fillId="35" borderId="66" xfId="0" applyFill="1" applyBorder="1" applyAlignment="1" applyProtection="1">
      <alignment/>
      <protection locked="0"/>
    </xf>
    <xf numFmtId="0" fontId="0" fillId="35" borderId="65" xfId="0" applyFill="1" applyBorder="1" applyAlignment="1" applyProtection="1">
      <alignment/>
      <protection locked="0"/>
    </xf>
    <xf numFmtId="166" fontId="13" fillId="35" borderId="32" xfId="0" applyNumberFormat="1" applyFont="1" applyFill="1" applyBorder="1" applyAlignment="1" applyProtection="1">
      <alignment/>
      <protection locked="0"/>
    </xf>
    <xf numFmtId="166" fontId="0" fillId="35" borderId="65" xfId="0" applyNumberFormat="1" applyFill="1" applyBorder="1" applyAlignment="1" applyProtection="1">
      <alignment/>
      <protection locked="0"/>
    </xf>
    <xf numFmtId="166" fontId="0" fillId="35" borderId="59" xfId="0" applyNumberFormat="1" applyFill="1" applyBorder="1" applyAlignment="1" applyProtection="1">
      <alignment/>
      <protection locked="0"/>
    </xf>
    <xf numFmtId="166" fontId="0" fillId="35" borderId="59" xfId="0" applyNumberFormat="1" applyFill="1" applyBorder="1" applyAlignment="1" applyProtection="1">
      <alignment wrapText="1"/>
      <protection locked="0"/>
    </xf>
    <xf numFmtId="166" fontId="0" fillId="35" borderId="66" xfId="0" applyNumberFormat="1" applyFill="1" applyBorder="1" applyAlignment="1" applyProtection="1">
      <alignment/>
      <protection locked="0"/>
    </xf>
    <xf numFmtId="166" fontId="0" fillId="35" borderId="67" xfId="0" applyNumberFormat="1" applyFill="1" applyBorder="1" applyAlignment="1" applyProtection="1">
      <alignment/>
      <protection locked="0"/>
    </xf>
    <xf numFmtId="3" fontId="0" fillId="35" borderId="67" xfId="0" applyNumberFormat="1" applyFill="1" applyBorder="1" applyAlignment="1" applyProtection="1">
      <alignment/>
      <protection locked="0"/>
    </xf>
    <xf numFmtId="166" fontId="0" fillId="0" borderId="60" xfId="0" applyNumberFormat="1" applyFill="1" applyBorder="1" applyAlignment="1" applyProtection="1">
      <alignment/>
      <protection/>
    </xf>
    <xf numFmtId="166" fontId="0" fillId="0" borderId="62" xfId="0" applyNumberForma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2" fillId="39" borderId="68" xfId="0" applyFont="1" applyFill="1" applyBorder="1" applyAlignment="1" applyProtection="1">
      <alignment/>
      <protection locked="0"/>
    </xf>
    <xf numFmtId="49" fontId="2" fillId="39" borderId="69" xfId="0" applyNumberFormat="1" applyFont="1" applyFill="1" applyBorder="1" applyAlignment="1" applyProtection="1">
      <alignment/>
      <protection locked="0"/>
    </xf>
    <xf numFmtId="0" fontId="12" fillId="16" borderId="0" xfId="0" applyFont="1" applyFill="1" applyAlignment="1" applyProtection="1">
      <alignment/>
      <protection/>
    </xf>
    <xf numFmtId="49" fontId="2" fillId="40" borderId="69" xfId="0" applyNumberFormat="1" applyFont="1" applyFill="1" applyBorder="1" applyAlignment="1" applyProtection="1">
      <alignment/>
      <protection locked="0"/>
    </xf>
    <xf numFmtId="1" fontId="3" fillId="8" borderId="22" xfId="0" applyNumberFormat="1" applyFont="1" applyFill="1" applyBorder="1" applyAlignment="1" applyProtection="1">
      <alignment/>
      <protection locked="0"/>
    </xf>
    <xf numFmtId="166" fontId="2" fillId="8" borderId="22" xfId="0" applyNumberFormat="1" applyFont="1" applyFill="1" applyBorder="1" applyAlignment="1" applyProtection="1">
      <alignment/>
      <protection locked="0"/>
    </xf>
    <xf numFmtId="3" fontId="2" fillId="8" borderId="22" xfId="0" applyNumberFormat="1" applyFont="1" applyFill="1" applyBorder="1" applyAlignment="1" applyProtection="1">
      <alignment/>
      <protection locked="0"/>
    </xf>
    <xf numFmtId="164" fontId="3" fillId="8" borderId="22" xfId="0" applyNumberFormat="1" applyFont="1" applyFill="1" applyBorder="1" applyAlignment="1" applyProtection="1">
      <alignment/>
      <protection locked="0"/>
    </xf>
    <xf numFmtId="1" fontId="3" fillId="8" borderId="23" xfId="0" applyNumberFormat="1" applyFont="1" applyFill="1" applyBorder="1" applyAlignment="1" applyProtection="1">
      <alignment/>
      <protection locked="0"/>
    </xf>
    <xf numFmtId="0" fontId="3" fillId="8" borderId="36" xfId="0" applyFont="1" applyFill="1" applyBorder="1" applyAlignment="1" applyProtection="1">
      <alignment/>
      <protection locked="0"/>
    </xf>
    <xf numFmtId="166" fontId="3" fillId="8" borderId="22" xfId="0" applyNumberFormat="1" applyFont="1" applyFill="1" applyBorder="1" applyAlignment="1" applyProtection="1">
      <alignment/>
      <protection locked="0"/>
    </xf>
    <xf numFmtId="3" fontId="3" fillId="8" borderId="22" xfId="0" applyNumberFormat="1" applyFont="1" applyFill="1" applyBorder="1" applyAlignment="1" applyProtection="1">
      <alignment/>
      <protection locked="0"/>
    </xf>
    <xf numFmtId="1" fontId="3" fillId="8" borderId="0" xfId="0" applyNumberFormat="1" applyFont="1" applyFill="1" applyBorder="1" applyAlignment="1" applyProtection="1">
      <alignment/>
      <protection locked="0"/>
    </xf>
    <xf numFmtId="1" fontId="3" fillId="8" borderId="0" xfId="0" applyNumberFormat="1" applyFont="1" applyFill="1" applyBorder="1" applyAlignment="1" applyProtection="1">
      <alignment horizontal="right" vertical="top"/>
      <protection locked="0"/>
    </xf>
    <xf numFmtId="0" fontId="3" fillId="8" borderId="70" xfId="0" applyFont="1" applyFill="1" applyBorder="1" applyAlignment="1" applyProtection="1">
      <alignment/>
      <protection locked="0"/>
    </xf>
    <xf numFmtId="4" fontId="3" fillId="8" borderId="22" xfId="0" applyNumberFormat="1" applyFont="1" applyFill="1" applyBorder="1" applyAlignment="1" applyProtection="1">
      <alignment/>
      <protection locked="0"/>
    </xf>
    <xf numFmtId="0" fontId="12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166" fontId="2" fillId="16" borderId="22" xfId="0" applyNumberFormat="1" applyFont="1" applyFill="1" applyBorder="1" applyAlignment="1" applyProtection="1">
      <alignment/>
      <protection locked="0"/>
    </xf>
    <xf numFmtId="3" fontId="2" fillId="16" borderId="22" xfId="0" applyNumberFormat="1" applyFont="1" applyFill="1" applyBorder="1" applyAlignment="1" applyProtection="1">
      <alignment/>
      <protection locked="0"/>
    </xf>
    <xf numFmtId="166" fontId="2" fillId="16" borderId="25" xfId="0" applyNumberFormat="1" applyFont="1" applyFill="1" applyBorder="1" applyAlignment="1" applyProtection="1">
      <alignment/>
      <protection locked="0"/>
    </xf>
    <xf numFmtId="3" fontId="2" fillId="16" borderId="25" xfId="0" applyNumberFormat="1" applyFont="1" applyFill="1" applyBorder="1" applyAlignment="1" applyProtection="1">
      <alignment/>
      <protection locked="0"/>
    </xf>
    <xf numFmtId="3" fontId="3" fillId="16" borderId="22" xfId="0" applyNumberFormat="1" applyFont="1" applyFill="1" applyBorder="1" applyAlignment="1" applyProtection="1">
      <alignment/>
      <protection locked="0"/>
    </xf>
    <xf numFmtId="49" fontId="2" fillId="41" borderId="52" xfId="0" applyNumberFormat="1" applyFont="1" applyFill="1" applyBorder="1" applyAlignment="1" applyProtection="1">
      <alignment/>
      <protection hidden="1"/>
    </xf>
    <xf numFmtId="49" fontId="2" fillId="41" borderId="30" xfId="0" applyNumberFormat="1" applyFont="1" applyFill="1" applyBorder="1" applyAlignment="1" applyProtection="1">
      <alignment/>
      <protection hidden="1"/>
    </xf>
    <xf numFmtId="49" fontId="2" fillId="41" borderId="4" xfId="0" applyNumberFormat="1" applyFont="1" applyFill="1" applyBorder="1" applyAlignment="1" applyProtection="1">
      <alignment/>
      <protection hidden="1"/>
    </xf>
    <xf numFmtId="0" fontId="12" fillId="42" borderId="0" xfId="0" applyFont="1" applyFill="1" applyAlignment="1" applyProtection="1">
      <alignment/>
      <protection/>
    </xf>
    <xf numFmtId="0" fontId="0" fillId="42" borderId="0" xfId="0" applyFill="1" applyAlignment="1" applyProtection="1">
      <alignment/>
      <protection/>
    </xf>
    <xf numFmtId="0" fontId="3" fillId="16" borderId="24" xfId="0" applyFont="1" applyFill="1" applyBorder="1" applyAlignment="1" applyProtection="1">
      <alignment wrapText="1"/>
      <protection locked="0"/>
    </xf>
    <xf numFmtId="49" fontId="3" fillId="16" borderId="22" xfId="0" applyNumberFormat="1" applyFont="1" applyFill="1" applyBorder="1" applyAlignment="1" applyProtection="1">
      <alignment/>
      <protection locked="0"/>
    </xf>
    <xf numFmtId="0" fontId="3" fillId="16" borderId="24" xfId="0" applyFont="1" applyFill="1" applyBorder="1" applyAlignment="1" applyProtection="1">
      <alignment/>
      <protection locked="0"/>
    </xf>
    <xf numFmtId="49" fontId="3" fillId="16" borderId="23" xfId="0" applyNumberFormat="1" applyFont="1" applyFill="1" applyBorder="1" applyAlignment="1" applyProtection="1">
      <alignment/>
      <protection locked="0"/>
    </xf>
    <xf numFmtId="0" fontId="3" fillId="16" borderId="29" xfId="0" applyFont="1" applyFill="1" applyBorder="1" applyAlignment="1" applyProtection="1">
      <alignment/>
      <protection locked="0"/>
    </xf>
    <xf numFmtId="49" fontId="3" fillId="16" borderId="22" xfId="0" applyNumberFormat="1" applyFont="1" applyFill="1" applyBorder="1" applyAlignment="1" applyProtection="1">
      <alignment/>
      <protection locked="0"/>
    </xf>
    <xf numFmtId="0" fontId="0" fillId="16" borderId="0" xfId="0" applyFill="1" applyAlignment="1" applyProtection="1">
      <alignment/>
      <protection/>
    </xf>
    <xf numFmtId="0" fontId="0" fillId="16" borderId="0" xfId="0" applyFill="1" applyBorder="1" applyAlignment="1" applyProtection="1">
      <alignment/>
      <protection/>
    </xf>
    <xf numFmtId="3" fontId="3" fillId="8" borderId="0" xfId="0" applyNumberFormat="1" applyFont="1" applyFill="1" applyBorder="1" applyAlignment="1" applyProtection="1">
      <alignment/>
      <protection locked="0"/>
    </xf>
    <xf numFmtId="4" fontId="3" fillId="8" borderId="25" xfId="0" applyNumberFormat="1" applyFont="1" applyFill="1" applyBorder="1" applyAlignment="1" applyProtection="1">
      <alignment/>
      <protection locked="0"/>
    </xf>
    <xf numFmtId="164" fontId="3" fillId="8" borderId="25" xfId="0" applyNumberFormat="1" applyFont="1" applyFill="1" applyBorder="1" applyAlignment="1" applyProtection="1">
      <alignment/>
      <protection locked="0"/>
    </xf>
    <xf numFmtId="3" fontId="3" fillId="8" borderId="25" xfId="0" applyNumberFormat="1" applyFont="1" applyFill="1" applyBorder="1" applyAlignment="1" applyProtection="1">
      <alignment/>
      <protection locked="0"/>
    </xf>
    <xf numFmtId="3" fontId="3" fillId="8" borderId="25" xfId="0" applyNumberFormat="1" applyFont="1" applyFill="1" applyBorder="1" applyAlignment="1" applyProtection="1">
      <alignment/>
      <protection locked="0"/>
    </xf>
    <xf numFmtId="166" fontId="13" fillId="9" borderId="54" xfId="0" applyNumberFormat="1" applyFont="1" applyFill="1" applyBorder="1" applyAlignment="1">
      <alignment/>
    </xf>
    <xf numFmtId="166" fontId="13" fillId="9" borderId="55" xfId="0" applyNumberFormat="1" applyFont="1" applyFill="1" applyBorder="1" applyAlignment="1">
      <alignment/>
    </xf>
    <xf numFmtId="166" fontId="13" fillId="9" borderId="39" xfId="0" applyNumberFormat="1" applyFont="1" applyFill="1" applyBorder="1" applyAlignment="1">
      <alignment/>
    </xf>
    <xf numFmtId="0" fontId="2" fillId="34" borderId="37" xfId="0" applyNumberFormat="1" applyFont="1" applyFill="1" applyBorder="1" applyAlignment="1" applyProtection="1">
      <alignment horizontal="left"/>
      <protection hidden="1"/>
    </xf>
    <xf numFmtId="0" fontId="0" fillId="0" borderId="38" xfId="0" applyBorder="1" applyAlignment="1" applyProtection="1">
      <alignment/>
      <protection/>
    </xf>
    <xf numFmtId="49" fontId="2" fillId="0" borderId="38" xfId="0" applyNumberFormat="1" applyFont="1" applyFill="1" applyBorder="1" applyAlignment="1" applyProtection="1">
      <alignment horizontal="center" wrapText="1"/>
      <protection hidden="1"/>
    </xf>
    <xf numFmtId="1" fontId="2" fillId="0" borderId="39" xfId="0" applyNumberFormat="1" applyFont="1" applyFill="1" applyBorder="1" applyAlignment="1" applyProtection="1">
      <alignment horizontal="center"/>
      <protection hidden="1"/>
    </xf>
    <xf numFmtId="1" fontId="3" fillId="0" borderId="36" xfId="0" applyNumberFormat="1" applyFont="1" applyFill="1" applyBorder="1" applyAlignment="1" applyProtection="1">
      <alignment/>
      <protection/>
    </xf>
    <xf numFmtId="4" fontId="3" fillId="0" borderId="36" xfId="0" applyNumberFormat="1" applyFont="1" applyFill="1" applyBorder="1" applyAlignment="1" applyProtection="1">
      <alignment/>
      <protection locked="0"/>
    </xf>
    <xf numFmtId="4" fontId="3" fillId="0" borderId="36" xfId="0" applyNumberFormat="1" applyFont="1" applyFill="1" applyBorder="1" applyAlignment="1" applyProtection="1">
      <alignment/>
      <protection/>
    </xf>
    <xf numFmtId="4" fontId="3" fillId="0" borderId="71" xfId="0" applyNumberFormat="1" applyFont="1" applyFill="1" applyBorder="1" applyAlignment="1" applyProtection="1">
      <alignment/>
      <protection locked="0"/>
    </xf>
    <xf numFmtId="4" fontId="3" fillId="0" borderId="71" xfId="0" applyNumberFormat="1" applyFont="1" applyFill="1" applyBorder="1" applyAlignment="1" applyProtection="1">
      <alignment/>
      <protection locked="0"/>
    </xf>
    <xf numFmtId="0" fontId="2" fillId="0" borderId="72" xfId="0" applyFont="1" applyFill="1" applyBorder="1" applyAlignment="1" applyProtection="1">
      <alignment/>
      <protection/>
    </xf>
    <xf numFmtId="1" fontId="3" fillId="35" borderId="73" xfId="0" applyNumberFormat="1" applyFont="1" applyFill="1" applyBorder="1" applyAlignment="1" applyProtection="1">
      <alignment/>
      <protection/>
    </xf>
    <xf numFmtId="1" fontId="3" fillId="0" borderId="73" xfId="0" applyNumberFormat="1" applyFont="1" applyFill="1" applyBorder="1" applyAlignment="1" applyProtection="1">
      <alignment/>
      <protection/>
    </xf>
    <xf numFmtId="166" fontId="3" fillId="0" borderId="73" xfId="0" applyNumberFormat="1" applyFont="1" applyFill="1" applyBorder="1" applyAlignment="1" applyProtection="1">
      <alignment/>
      <protection locked="0"/>
    </xf>
    <xf numFmtId="3" fontId="3" fillId="0" borderId="73" xfId="0" applyNumberFormat="1" applyFont="1" applyFill="1" applyBorder="1" applyAlignment="1" applyProtection="1">
      <alignment/>
      <protection locked="0"/>
    </xf>
    <xf numFmtId="164" fontId="3" fillId="0" borderId="73" xfId="0" applyNumberFormat="1" applyFont="1" applyFill="1" applyBorder="1" applyAlignment="1" applyProtection="1">
      <alignment/>
      <protection locked="0"/>
    </xf>
    <xf numFmtId="1" fontId="3" fillId="0" borderId="73" xfId="0" applyNumberFormat="1" applyFont="1" applyFill="1" applyBorder="1" applyAlignment="1" applyProtection="1">
      <alignment/>
      <protection locked="0"/>
    </xf>
    <xf numFmtId="1" fontId="3" fillId="0" borderId="74" xfId="0" applyNumberFormat="1" applyFont="1" applyFill="1" applyBorder="1" applyAlignment="1" applyProtection="1">
      <alignment/>
      <protection locked="0"/>
    </xf>
    <xf numFmtId="4" fontId="3" fillId="0" borderId="75" xfId="0" applyNumberFormat="1" applyFont="1" applyFill="1" applyBorder="1" applyAlignment="1" applyProtection="1">
      <alignment/>
      <protection locked="0"/>
    </xf>
    <xf numFmtId="0" fontId="2" fillId="0" borderId="76" xfId="0" applyFont="1" applyFill="1" applyBorder="1" applyAlignment="1" applyProtection="1">
      <alignment/>
      <protection hidden="1"/>
    </xf>
    <xf numFmtId="1" fontId="2" fillId="0" borderId="77" xfId="0" applyNumberFormat="1" applyFont="1" applyFill="1" applyBorder="1" applyAlignment="1" applyProtection="1">
      <alignment/>
      <protection hidden="1"/>
    </xf>
    <xf numFmtId="166" fontId="2" fillId="0" borderId="77" xfId="0" applyNumberFormat="1" applyFont="1" applyFill="1" applyBorder="1" applyAlignment="1" applyProtection="1">
      <alignment/>
      <protection hidden="1"/>
    </xf>
    <xf numFmtId="3" fontId="2" fillId="0" borderId="77" xfId="0" applyNumberFormat="1" applyFont="1" applyFill="1" applyBorder="1" applyAlignment="1" applyProtection="1">
      <alignment/>
      <protection hidden="1"/>
    </xf>
    <xf numFmtId="1" fontId="2" fillId="0" borderId="78" xfId="0" applyNumberFormat="1" applyFont="1" applyFill="1" applyBorder="1" applyAlignment="1" applyProtection="1">
      <alignment/>
      <protection hidden="1"/>
    </xf>
    <xf numFmtId="4" fontId="2" fillId="0" borderId="79" xfId="0" applyNumberFormat="1" applyFont="1" applyFill="1" applyBorder="1" applyAlignment="1" applyProtection="1">
      <alignment/>
      <protection hidden="1"/>
    </xf>
    <xf numFmtId="164" fontId="3" fillId="0" borderId="0" xfId="0" applyNumberFormat="1" applyFont="1" applyFill="1" applyBorder="1" applyAlignment="1" applyProtection="1">
      <alignment/>
      <protection/>
    </xf>
    <xf numFmtId="1" fontId="2" fillId="0" borderId="24" xfId="0" applyNumberFormat="1" applyFont="1" applyFill="1" applyBorder="1" applyAlignment="1" applyProtection="1">
      <alignment/>
      <protection/>
    </xf>
    <xf numFmtId="164" fontId="2" fillId="0" borderId="22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hidden="1"/>
    </xf>
    <xf numFmtId="0" fontId="2" fillId="0" borderId="47" xfId="0" applyFont="1" applyFill="1" applyBorder="1" applyAlignment="1" applyProtection="1">
      <alignment horizontal="right" wrapText="1"/>
      <protection hidden="1"/>
    </xf>
    <xf numFmtId="0" fontId="4" fillId="16" borderId="43" xfId="0" applyFont="1" applyFill="1" applyBorder="1" applyAlignment="1" applyProtection="1">
      <alignment horizontal="center" vertical="center" wrapText="1"/>
      <protection locked="0"/>
    </xf>
    <xf numFmtId="49" fontId="2" fillId="39" borderId="80" xfId="0" applyNumberFormat="1" applyFont="1" applyFill="1" applyBorder="1" applyAlignment="1" applyProtection="1">
      <alignment/>
      <protection locked="0"/>
    </xf>
    <xf numFmtId="1" fontId="4" fillId="33" borderId="31" xfId="0" applyNumberFormat="1" applyFont="1" applyFill="1" applyBorder="1" applyAlignment="1" applyProtection="1">
      <alignment/>
      <protection hidden="1"/>
    </xf>
    <xf numFmtId="49" fontId="2" fillId="39" borderId="21" xfId="0" applyNumberFormat="1" applyFont="1" applyFill="1" applyBorder="1" applyAlignment="1" applyProtection="1">
      <alignment/>
      <protection locked="0"/>
    </xf>
    <xf numFmtId="49" fontId="2" fillId="40" borderId="21" xfId="0" applyNumberFormat="1" applyFont="1" applyFill="1" applyBorder="1" applyAlignment="1" applyProtection="1">
      <alignment/>
      <protection locked="0"/>
    </xf>
    <xf numFmtId="165" fontId="4" fillId="33" borderId="31" xfId="0" applyNumberFormat="1" applyFont="1" applyFill="1" applyBorder="1" applyAlignment="1" applyProtection="1">
      <alignment/>
      <protection hidden="1"/>
    </xf>
    <xf numFmtId="0" fontId="4" fillId="33" borderId="31" xfId="0" applyFont="1" applyFill="1" applyBorder="1" applyAlignment="1" applyProtection="1">
      <alignment/>
      <protection hidden="1"/>
    </xf>
    <xf numFmtId="0" fontId="0" fillId="0" borderId="39" xfId="0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41" borderId="4" xfId="0" applyNumberFormat="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56" fillId="0" borderId="0" xfId="0" applyFont="1" applyAlignment="1">
      <alignment/>
    </xf>
    <xf numFmtId="0" fontId="16" fillId="0" borderId="0" xfId="41" applyFill="1" applyBorder="1" applyAlignment="1" applyProtection="1">
      <alignment/>
      <protection/>
    </xf>
    <xf numFmtId="166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2" fillId="0" borderId="17" xfId="0" applyNumberFormat="1" applyFont="1" applyFill="1" applyBorder="1" applyAlignment="1" applyProtection="1">
      <alignment horizontal="center" wrapText="1"/>
      <protection hidden="1"/>
    </xf>
    <xf numFmtId="1" fontId="2" fillId="0" borderId="19" xfId="0" applyNumberFormat="1" applyFont="1" applyFill="1" applyBorder="1" applyAlignment="1" applyProtection="1">
      <alignment horizontal="center" wrapText="1"/>
      <protection hidden="1"/>
    </xf>
    <xf numFmtId="0" fontId="2" fillId="0" borderId="81" xfId="0" applyFont="1" applyFill="1" applyBorder="1" applyAlignment="1" applyProtection="1">
      <alignment horizontal="center" wrapText="1"/>
      <protection/>
    </xf>
    <xf numFmtId="0" fontId="2" fillId="0" borderId="47" xfId="0" applyFont="1" applyFill="1" applyBorder="1" applyAlignment="1" applyProtection="1">
      <alignment horizontal="center" wrapText="1"/>
      <protection/>
    </xf>
    <xf numFmtId="0" fontId="2" fillId="0" borderId="51" xfId="0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/>
      <protection/>
    </xf>
    <xf numFmtId="49" fontId="2" fillId="0" borderId="82" xfId="0" applyNumberFormat="1" applyFont="1" applyFill="1" applyBorder="1" applyAlignment="1" applyProtection="1">
      <alignment horizontal="center" wrapText="1"/>
      <protection/>
    </xf>
    <xf numFmtId="49" fontId="2" fillId="0" borderId="46" xfId="0" applyNumberFormat="1" applyFont="1" applyFill="1" applyBorder="1" applyAlignment="1" applyProtection="1">
      <alignment horizontal="center" wrapText="1"/>
      <protection/>
    </xf>
    <xf numFmtId="49" fontId="2" fillId="0" borderId="83" xfId="0" applyNumberFormat="1" applyFont="1" applyFill="1" applyBorder="1" applyAlignment="1" applyProtection="1">
      <alignment horizontal="center" wrapText="1"/>
      <protection/>
    </xf>
    <xf numFmtId="49" fontId="2" fillId="0" borderId="82" xfId="0" applyNumberFormat="1" applyFont="1" applyFill="1" applyBorder="1" applyAlignment="1" applyProtection="1">
      <alignment horizontal="center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83" xfId="0" applyNumberFormat="1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2" fillId="0" borderId="84" xfId="0" applyFont="1" applyFill="1" applyBorder="1" applyAlignment="1" applyProtection="1">
      <alignment horizontal="center"/>
      <protection/>
    </xf>
    <xf numFmtId="0" fontId="2" fillId="0" borderId="85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86" xfId="0" applyFont="1" applyFill="1" applyBorder="1" applyAlignment="1" applyProtection="1">
      <alignment horizontal="center"/>
      <protection/>
    </xf>
    <xf numFmtId="0" fontId="2" fillId="0" borderId="87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17" fillId="38" borderId="88" xfId="0" applyFont="1" applyFill="1" applyBorder="1" applyAlignment="1">
      <alignment horizontal="center"/>
    </xf>
    <xf numFmtId="0" fontId="17" fillId="38" borderId="89" xfId="0" applyFont="1" applyFill="1" applyBorder="1" applyAlignment="1">
      <alignment horizontal="center"/>
    </xf>
    <xf numFmtId="0" fontId="13" fillId="38" borderId="88" xfId="0" applyFont="1" applyFill="1" applyBorder="1" applyAlignment="1">
      <alignment horizontal="center"/>
    </xf>
    <xf numFmtId="0" fontId="13" fillId="38" borderId="89" xfId="0" applyFont="1" applyFill="1" applyBorder="1" applyAlignment="1">
      <alignment horizontal="center"/>
    </xf>
    <xf numFmtId="0" fontId="13" fillId="38" borderId="90" xfId="0" applyFont="1" applyFill="1" applyBorder="1" applyAlignment="1">
      <alignment horizont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Musta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ininen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76200</xdr:rowOff>
    </xdr:from>
    <xdr:to>
      <xdr:col>2</xdr:col>
      <xdr:colOff>523875</xdr:colOff>
      <xdr:row>10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8125"/>
          <a:ext cx="15621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3</xdr:row>
      <xdr:rowOff>0</xdr:rowOff>
    </xdr:from>
    <xdr:to>
      <xdr:col>8</xdr:col>
      <xdr:colOff>381000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485775"/>
          <a:ext cx="3495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2</xdr:row>
      <xdr:rowOff>123825</xdr:rowOff>
    </xdr:from>
    <xdr:to>
      <xdr:col>12</xdr:col>
      <xdr:colOff>333375</xdr:colOff>
      <xdr:row>6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447675"/>
          <a:ext cx="2257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iva.fi/taustatietoa/energiankaytto_suomessa/co2-laskentaohje_energiankulutuksen_hiilidioksidipaastojen_laskentaan/co2-paastokertoime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K35"/>
  <sheetViews>
    <sheetView showGridLines="0" tabSelected="1" zoomScalePageLayoutView="0" workbookViewId="0" topLeftCell="A1">
      <selection activeCell="J23" sqref="J23"/>
    </sheetView>
  </sheetViews>
  <sheetFormatPr defaultColWidth="9.140625" defaultRowHeight="12.75"/>
  <cols>
    <col min="1" max="1" width="5.7109375" style="0" customWidth="1"/>
    <col min="2" max="2" width="12.28125" style="0" customWidth="1"/>
  </cols>
  <sheetData>
    <row r="11" ht="12.75">
      <c r="K11" t="s">
        <v>156</v>
      </c>
    </row>
    <row r="12" spans="2:11" ht="18">
      <c r="B12" s="323" t="s">
        <v>145</v>
      </c>
      <c r="C12" s="322"/>
      <c r="D12" s="322"/>
      <c r="E12" s="322"/>
      <c r="F12" s="322"/>
      <c r="K12" t="s">
        <v>157</v>
      </c>
    </row>
    <row r="15" ht="12.75">
      <c r="B15" s="58" t="s">
        <v>128</v>
      </c>
    </row>
    <row r="16" ht="14.25">
      <c r="B16" s="58" t="s">
        <v>131</v>
      </c>
    </row>
    <row r="20" spans="2:11" ht="12.75">
      <c r="B20" s="322" t="s">
        <v>129</v>
      </c>
      <c r="C20" s="322"/>
      <c r="D20" s="322"/>
      <c r="E20" s="322"/>
      <c r="F20" s="322"/>
      <c r="G20" s="322"/>
      <c r="H20" s="322"/>
      <c r="I20" s="322"/>
      <c r="J20" s="322"/>
      <c r="K20" s="322"/>
    </row>
    <row r="21" spans="2:5" ht="12.75">
      <c r="B21" s="322" t="s">
        <v>146</v>
      </c>
      <c r="C21" s="322"/>
      <c r="D21" s="322"/>
      <c r="E21" s="322"/>
    </row>
    <row r="22" ht="12.75">
      <c r="B22" t="s">
        <v>152</v>
      </c>
    </row>
    <row r="23" spans="2:3" ht="12.75">
      <c r="B23" t="s">
        <v>144</v>
      </c>
      <c r="C23" s="238"/>
    </row>
    <row r="27" ht="12.75">
      <c r="B27" t="s">
        <v>130</v>
      </c>
    </row>
    <row r="30" ht="12.75">
      <c r="B30" s="324" t="s">
        <v>153</v>
      </c>
    </row>
    <row r="31" ht="12.75">
      <c r="B31" s="324" t="s">
        <v>154</v>
      </c>
    </row>
    <row r="32" ht="12.75">
      <c r="B32" s="324" t="s">
        <v>155</v>
      </c>
    </row>
    <row r="33" ht="12.75">
      <c r="B33" s="324" t="s">
        <v>147</v>
      </c>
    </row>
    <row r="34" ht="12.75">
      <c r="B34" s="324" t="s">
        <v>148</v>
      </c>
    </row>
    <row r="35" ht="12.75">
      <c r="B35" s="324" t="s">
        <v>149</v>
      </c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showZeros="0" zoomScale="110" zoomScaleNormal="110" zoomScalePageLayoutView="0" workbookViewId="0" topLeftCell="A1">
      <selection activeCell="D8" sqref="D8:D9"/>
    </sheetView>
  </sheetViews>
  <sheetFormatPr defaultColWidth="9.140625" defaultRowHeight="12.75"/>
  <cols>
    <col min="1" max="1" width="3.28125" style="5" customWidth="1"/>
    <col min="2" max="2" width="58.57421875" style="5" customWidth="1"/>
    <col min="3" max="3" width="9.140625" style="5" hidden="1" customWidth="1"/>
    <col min="4" max="4" width="25.421875" style="5" customWidth="1"/>
    <col min="5" max="5" width="21.421875" style="5" customWidth="1"/>
    <col min="6" max="6" width="28.28125" style="5" customWidth="1"/>
    <col min="7" max="12" width="9.140625" style="5" hidden="1" customWidth="1"/>
    <col min="13" max="13" width="8.00390625" style="5" hidden="1" customWidth="1"/>
    <col min="14" max="14" width="9.28125" style="5" hidden="1" customWidth="1"/>
    <col min="15" max="15" width="44.28125" style="5" customWidth="1"/>
    <col min="16" max="16" width="9.140625" style="5" customWidth="1"/>
    <col min="17" max="17" width="25.7109375" style="5" customWidth="1"/>
    <col min="18" max="16384" width="9.140625" style="5" customWidth="1"/>
  </cols>
  <sheetData>
    <row r="1" spans="1:2" ht="12.75" customHeight="1">
      <c r="A1" s="4"/>
      <c r="B1" s="8" t="s">
        <v>19</v>
      </c>
    </row>
    <row r="2" ht="7.5" customHeight="1" thickBot="1"/>
    <row r="3" spans="2:15" ht="15.75">
      <c r="B3" s="15" t="s">
        <v>67</v>
      </c>
      <c r="C3" s="17"/>
      <c r="D3" s="17"/>
      <c r="E3" s="18"/>
      <c r="F3" s="18"/>
      <c r="G3" s="18"/>
      <c r="H3" s="16"/>
      <c r="I3" s="16"/>
      <c r="J3" s="16"/>
      <c r="K3" s="16"/>
      <c r="L3" s="16"/>
      <c r="M3" s="16"/>
      <c r="N3" s="19"/>
      <c r="O3" s="283"/>
    </row>
    <row r="4" spans="2:15" ht="15.75">
      <c r="B4" s="9" t="s">
        <v>138</v>
      </c>
      <c r="C4" s="11"/>
      <c r="D4" s="14" t="s">
        <v>9</v>
      </c>
      <c r="F4" s="310" t="s">
        <v>141</v>
      </c>
      <c r="G4" s="12"/>
      <c r="H4" s="10"/>
      <c r="I4" s="10"/>
      <c r="J4" s="10"/>
      <c r="K4" s="10"/>
      <c r="L4" s="10"/>
      <c r="M4" s="10"/>
      <c r="N4" s="13"/>
      <c r="O4" s="284"/>
    </row>
    <row r="5" spans="2:15" ht="15.75">
      <c r="B5" s="239"/>
      <c r="C5" s="11"/>
      <c r="D5" s="240"/>
      <c r="F5" s="242"/>
      <c r="G5" s="12"/>
      <c r="H5" s="10"/>
      <c r="I5" s="10"/>
      <c r="J5" s="10"/>
      <c r="K5" s="10"/>
      <c r="L5" s="10"/>
      <c r="M5" s="10"/>
      <c r="N5" s="13"/>
      <c r="O5" s="284"/>
    </row>
    <row r="6" spans="2:15" ht="15.75">
      <c r="B6" s="24" t="s">
        <v>17</v>
      </c>
      <c r="C6" s="21"/>
      <c r="D6" s="14" t="s">
        <v>10</v>
      </c>
      <c r="E6" s="14" t="s">
        <v>21</v>
      </c>
      <c r="F6" s="310" t="s">
        <v>72</v>
      </c>
      <c r="G6" s="22"/>
      <c r="H6" s="20"/>
      <c r="I6" s="20"/>
      <c r="J6" s="20"/>
      <c r="K6" s="20"/>
      <c r="L6" s="20"/>
      <c r="M6" s="20"/>
      <c r="N6" s="23"/>
      <c r="O6" s="284"/>
    </row>
    <row r="7" spans="2:15" ht="16.5" thickBot="1">
      <c r="B7" s="313"/>
      <c r="C7" s="314"/>
      <c r="D7" s="240"/>
      <c r="E7" s="315"/>
      <c r="F7" s="316"/>
      <c r="G7" s="317"/>
      <c r="H7" s="318"/>
      <c r="I7" s="318"/>
      <c r="J7" s="318"/>
      <c r="K7" s="318"/>
      <c r="L7" s="318"/>
      <c r="M7" s="318"/>
      <c r="N7" s="318"/>
      <c r="O7" s="319"/>
    </row>
    <row r="8" spans="2:19" ht="25.5" customHeight="1">
      <c r="B8" s="26" t="s">
        <v>20</v>
      </c>
      <c r="C8" s="27"/>
      <c r="D8" s="328" t="s">
        <v>79</v>
      </c>
      <c r="E8" s="311" t="s">
        <v>65</v>
      </c>
      <c r="F8" s="312"/>
      <c r="G8" s="29"/>
      <c r="H8" s="28"/>
      <c r="I8" s="28"/>
      <c r="J8" s="28"/>
      <c r="K8" s="28"/>
      <c r="L8" s="30"/>
      <c r="M8" s="31"/>
      <c r="N8" s="28"/>
      <c r="O8" s="285" t="s">
        <v>140</v>
      </c>
      <c r="Q8" s="69"/>
      <c r="R8" s="69"/>
      <c r="S8" s="69"/>
    </row>
    <row r="9" spans="2:19" ht="13.5" thickBot="1">
      <c r="B9" s="32" t="s">
        <v>2</v>
      </c>
      <c r="C9" s="33"/>
      <c r="D9" s="329"/>
      <c r="E9" s="34" t="s">
        <v>139</v>
      </c>
      <c r="F9" s="35" t="s">
        <v>1</v>
      </c>
      <c r="G9" s="34"/>
      <c r="H9" s="34"/>
      <c r="I9" s="34"/>
      <c r="J9" s="34"/>
      <c r="K9" s="34"/>
      <c r="L9" s="34"/>
      <c r="M9" s="34"/>
      <c r="N9" s="36"/>
      <c r="O9" s="286"/>
      <c r="Q9" s="69"/>
      <c r="R9" s="95"/>
      <c r="S9" s="95"/>
    </row>
    <row r="10" spans="2:19" ht="12.75">
      <c r="B10" s="70"/>
      <c r="C10" s="71"/>
      <c r="D10" s="72"/>
      <c r="E10" s="73"/>
      <c r="F10" s="73"/>
      <c r="G10" s="73"/>
      <c r="H10" s="72"/>
      <c r="I10" s="72"/>
      <c r="J10" s="72"/>
      <c r="K10" s="72"/>
      <c r="L10" s="72"/>
      <c r="M10" s="72"/>
      <c r="N10" s="74"/>
      <c r="O10" s="287"/>
      <c r="Q10" s="69"/>
      <c r="R10" s="69"/>
      <c r="S10" s="69"/>
    </row>
    <row r="11" spans="2:19" ht="12.75">
      <c r="B11" s="77" t="s">
        <v>29</v>
      </c>
      <c r="C11" s="71"/>
      <c r="D11" s="72"/>
      <c r="E11" s="257">
        <f>E19+E27</f>
        <v>0</v>
      </c>
      <c r="F11" s="258">
        <f>F19+F27</f>
        <v>0</v>
      </c>
      <c r="G11" s="39"/>
      <c r="H11" s="38"/>
      <c r="I11" s="38"/>
      <c r="J11" s="38"/>
      <c r="K11" s="38"/>
      <c r="L11" s="38"/>
      <c r="M11" s="38"/>
      <c r="N11" s="40"/>
      <c r="O11" s="288"/>
      <c r="Q11" s="69"/>
      <c r="R11" s="69"/>
      <c r="S11" s="69"/>
    </row>
    <row r="12" spans="2:19" s="78" customFormat="1" ht="4.5" customHeight="1">
      <c r="B12" s="77"/>
      <c r="C12" s="72"/>
      <c r="D12" s="72"/>
      <c r="E12" s="195"/>
      <c r="F12" s="191"/>
      <c r="G12" s="73"/>
      <c r="H12" s="72"/>
      <c r="I12" s="72"/>
      <c r="J12" s="72"/>
      <c r="K12" s="72"/>
      <c r="L12" s="72"/>
      <c r="M12" s="72"/>
      <c r="N12" s="74"/>
      <c r="O12" s="289"/>
      <c r="Q12" s="91"/>
      <c r="R12" s="91"/>
      <c r="S12" s="91"/>
    </row>
    <row r="13" spans="2:19" ht="13.5">
      <c r="B13" s="79" t="s">
        <v>57</v>
      </c>
      <c r="C13" s="71"/>
      <c r="D13" s="243"/>
      <c r="E13" s="244">
        <f>SUM(E14:E18)</f>
        <v>0</v>
      </c>
      <c r="F13" s="245">
        <f>SUM(F14:F18)</f>
        <v>0</v>
      </c>
      <c r="G13" s="246"/>
      <c r="H13" s="243"/>
      <c r="I13" s="243"/>
      <c r="J13" s="243"/>
      <c r="K13" s="243"/>
      <c r="L13" s="243"/>
      <c r="M13" s="243"/>
      <c r="N13" s="247"/>
      <c r="O13" s="288"/>
      <c r="Q13" s="69"/>
      <c r="R13" s="69"/>
      <c r="S13" s="69"/>
    </row>
    <row r="14" spans="2:15" ht="12.75">
      <c r="B14" s="70" t="s">
        <v>22</v>
      </c>
      <c r="C14" s="71"/>
      <c r="D14" s="243"/>
      <c r="E14" s="249"/>
      <c r="F14" s="250"/>
      <c r="G14" s="246"/>
      <c r="H14" s="243"/>
      <c r="I14" s="243"/>
      <c r="J14" s="243"/>
      <c r="K14" s="243"/>
      <c r="L14" s="243"/>
      <c r="M14" s="243"/>
      <c r="N14" s="247"/>
      <c r="O14" s="288"/>
    </row>
    <row r="15" spans="2:15" ht="12.75">
      <c r="B15" s="70" t="s">
        <v>23</v>
      </c>
      <c r="C15" s="71"/>
      <c r="D15" s="243"/>
      <c r="E15" s="249"/>
      <c r="F15" s="250"/>
      <c r="G15" s="246"/>
      <c r="H15" s="243"/>
      <c r="I15" s="243"/>
      <c r="J15" s="243"/>
      <c r="K15" s="243"/>
      <c r="L15" s="243"/>
      <c r="M15" s="243"/>
      <c r="N15" s="247"/>
      <c r="O15" s="288"/>
    </row>
    <row r="16" spans="2:15" ht="12.75">
      <c r="B16" s="70" t="s">
        <v>24</v>
      </c>
      <c r="C16" s="71"/>
      <c r="D16" s="243"/>
      <c r="E16" s="249"/>
      <c r="F16" s="250"/>
      <c r="G16" s="246"/>
      <c r="H16" s="243"/>
      <c r="I16" s="243"/>
      <c r="J16" s="243"/>
      <c r="K16" s="243"/>
      <c r="L16" s="243"/>
      <c r="M16" s="243"/>
      <c r="N16" s="247"/>
      <c r="O16" s="288"/>
    </row>
    <row r="17" spans="2:15" ht="12.75">
      <c r="B17" s="80" t="s">
        <v>60</v>
      </c>
      <c r="C17" s="71"/>
      <c r="D17" s="243"/>
      <c r="E17" s="249"/>
      <c r="F17" s="250"/>
      <c r="G17" s="246"/>
      <c r="H17" s="251"/>
      <c r="I17" s="251"/>
      <c r="J17" s="251"/>
      <c r="K17" s="251"/>
      <c r="L17" s="252"/>
      <c r="M17" s="252"/>
      <c r="N17" s="247"/>
      <c r="O17" s="288"/>
    </row>
    <row r="18" spans="2:15" ht="12.75">
      <c r="B18" s="43" t="s">
        <v>78</v>
      </c>
      <c r="C18" s="71"/>
      <c r="D18" s="243"/>
      <c r="E18" s="249"/>
      <c r="F18" s="250"/>
      <c r="G18" s="246"/>
      <c r="H18" s="251"/>
      <c r="I18" s="251"/>
      <c r="J18" s="251"/>
      <c r="K18" s="251"/>
      <c r="L18" s="252"/>
      <c r="M18" s="252"/>
      <c r="N18" s="247"/>
      <c r="O18" s="288"/>
    </row>
    <row r="19" spans="2:15" ht="12.75" hidden="1">
      <c r="B19" s="81" t="s">
        <v>84</v>
      </c>
      <c r="C19" s="71"/>
      <c r="D19" s="82"/>
      <c r="E19" s="196">
        <f>IF(SUM(E14:E18)&gt;E13,SUM(E14:E18),E13)</f>
        <v>0</v>
      </c>
      <c r="F19" s="192">
        <f>IF(SUM(F14:F18)&gt;F13,SUM(F14:F18),F13)</f>
        <v>0</v>
      </c>
      <c r="G19" s="83"/>
      <c r="H19" s="84"/>
      <c r="I19" s="84"/>
      <c r="J19" s="84"/>
      <c r="K19" s="84"/>
      <c r="L19" s="68"/>
      <c r="M19" s="68"/>
      <c r="N19" s="85"/>
      <c r="O19" s="289"/>
    </row>
    <row r="20" spans="2:15" ht="4.5" customHeight="1">
      <c r="B20" s="80"/>
      <c r="C20" s="71"/>
      <c r="D20" s="72"/>
      <c r="E20" s="197"/>
      <c r="F20" s="193"/>
      <c r="G20" s="73"/>
      <c r="H20" s="86"/>
      <c r="I20" s="86"/>
      <c r="J20" s="86"/>
      <c r="K20" s="86"/>
      <c r="L20" s="25"/>
      <c r="M20" s="25"/>
      <c r="N20" s="74"/>
      <c r="O20" s="289"/>
    </row>
    <row r="21" spans="2:15" ht="13.5">
      <c r="B21" s="79" t="s">
        <v>58</v>
      </c>
      <c r="C21" s="71"/>
      <c r="D21" s="243"/>
      <c r="E21" s="244">
        <f>SUM(E22:E26)</f>
        <v>0</v>
      </c>
      <c r="F21" s="245">
        <f>SUM(F22:F26)</f>
        <v>0</v>
      </c>
      <c r="G21" s="246"/>
      <c r="H21" s="243"/>
      <c r="I21" s="243"/>
      <c r="J21" s="243"/>
      <c r="K21" s="243"/>
      <c r="L21" s="243"/>
      <c r="M21" s="243"/>
      <c r="N21" s="247"/>
      <c r="O21" s="288"/>
    </row>
    <row r="22" spans="2:15" ht="12.75">
      <c r="B22" s="70" t="s">
        <v>22</v>
      </c>
      <c r="C22" s="71"/>
      <c r="D22" s="243"/>
      <c r="E22" s="249"/>
      <c r="F22" s="250"/>
      <c r="G22" s="246"/>
      <c r="H22" s="243"/>
      <c r="I22" s="243"/>
      <c r="J22" s="243"/>
      <c r="K22" s="243"/>
      <c r="L22" s="243"/>
      <c r="M22" s="243"/>
      <c r="N22" s="247"/>
      <c r="O22" s="288"/>
    </row>
    <row r="23" spans="2:15" ht="12.75">
      <c r="B23" s="70" t="s">
        <v>23</v>
      </c>
      <c r="C23" s="71"/>
      <c r="D23" s="243"/>
      <c r="E23" s="249"/>
      <c r="F23" s="250"/>
      <c r="G23" s="246"/>
      <c r="H23" s="243"/>
      <c r="I23" s="243"/>
      <c r="J23" s="243"/>
      <c r="K23" s="243"/>
      <c r="L23" s="243"/>
      <c r="M23" s="243"/>
      <c r="N23" s="247"/>
      <c r="O23" s="288"/>
    </row>
    <row r="24" spans="2:15" ht="12.75">
      <c r="B24" s="70" t="s">
        <v>24</v>
      </c>
      <c r="C24" s="71"/>
      <c r="D24" s="243"/>
      <c r="E24" s="249"/>
      <c r="F24" s="250"/>
      <c r="G24" s="246"/>
      <c r="H24" s="243"/>
      <c r="I24" s="243"/>
      <c r="J24" s="243"/>
      <c r="K24" s="243"/>
      <c r="L24" s="243"/>
      <c r="M24" s="243"/>
      <c r="N24" s="247"/>
      <c r="O24" s="288"/>
    </row>
    <row r="25" spans="2:15" ht="12.75">
      <c r="B25" s="80" t="s">
        <v>60</v>
      </c>
      <c r="C25" s="71"/>
      <c r="D25" s="243"/>
      <c r="E25" s="249"/>
      <c r="F25" s="250"/>
      <c r="G25" s="246"/>
      <c r="H25" s="243"/>
      <c r="I25" s="243"/>
      <c r="J25" s="243"/>
      <c r="K25" s="243"/>
      <c r="L25" s="243"/>
      <c r="M25" s="243"/>
      <c r="N25" s="247"/>
      <c r="O25" s="288"/>
    </row>
    <row r="26" spans="2:15" ht="12.75">
      <c r="B26" s="43" t="s">
        <v>78</v>
      </c>
      <c r="C26" s="71"/>
      <c r="D26" s="243"/>
      <c r="E26" s="249"/>
      <c r="F26" s="250"/>
      <c r="G26" s="246"/>
      <c r="H26" s="243"/>
      <c r="I26" s="243"/>
      <c r="J26" s="243"/>
      <c r="K26" s="243"/>
      <c r="L26" s="243"/>
      <c r="M26" s="243"/>
      <c r="N26" s="247"/>
      <c r="O26" s="288"/>
    </row>
    <row r="27" spans="2:15" ht="12.75" hidden="1">
      <c r="B27" s="81" t="s">
        <v>84</v>
      </c>
      <c r="C27" s="71"/>
      <c r="D27" s="82"/>
      <c r="E27" s="196">
        <f>IF(SUM(E22:E26)&gt;E21,SUM(E22:E26),E21)</f>
        <v>0</v>
      </c>
      <c r="F27" s="192">
        <f>IF(SUM(F22:F26)&gt;F21,SUM(F22:F26),F21)</f>
        <v>0</v>
      </c>
      <c r="G27" s="83"/>
      <c r="H27" s="84"/>
      <c r="I27" s="84"/>
      <c r="J27" s="84"/>
      <c r="K27" s="84"/>
      <c r="L27" s="68"/>
      <c r="M27" s="68"/>
      <c r="N27" s="85"/>
      <c r="O27" s="289"/>
    </row>
    <row r="28" spans="2:15" ht="12.75">
      <c r="B28" s="70"/>
      <c r="C28" s="71"/>
      <c r="D28" s="72"/>
      <c r="E28" s="197"/>
      <c r="F28" s="193"/>
      <c r="G28" s="73"/>
      <c r="H28" s="72"/>
      <c r="I28" s="72"/>
      <c r="J28" s="72"/>
      <c r="K28" s="72"/>
      <c r="L28" s="72"/>
      <c r="M28" s="72"/>
      <c r="N28" s="74"/>
      <c r="O28" s="289"/>
    </row>
    <row r="29" spans="2:15" ht="12.75">
      <c r="B29" s="87" t="s">
        <v>30</v>
      </c>
      <c r="C29" s="88"/>
      <c r="D29" s="89"/>
      <c r="E29" s="259">
        <f>SUM(E30:E33)</f>
        <v>0</v>
      </c>
      <c r="F29" s="260">
        <f>SUM(F30:F33)</f>
        <v>0</v>
      </c>
      <c r="G29" s="46"/>
      <c r="H29" s="47"/>
      <c r="I29" s="47"/>
      <c r="J29" s="47"/>
      <c r="K29" s="47"/>
      <c r="L29" s="47"/>
      <c r="M29" s="47"/>
      <c r="N29" s="48"/>
      <c r="O29" s="290"/>
    </row>
    <row r="30" spans="2:15" ht="12.75">
      <c r="B30" s="80" t="s">
        <v>59</v>
      </c>
      <c r="C30" s="71"/>
      <c r="D30" s="72" t="s">
        <v>127</v>
      </c>
      <c r="E30" s="249"/>
      <c r="F30" s="250"/>
      <c r="G30" s="41"/>
      <c r="H30" s="37"/>
      <c r="I30" s="37"/>
      <c r="J30" s="37"/>
      <c r="K30" s="37"/>
      <c r="L30" s="37"/>
      <c r="M30" s="37"/>
      <c r="N30" s="37"/>
      <c r="O30" s="291"/>
    </row>
    <row r="31" spans="2:15" ht="12.75">
      <c r="B31" s="80" t="s">
        <v>61</v>
      </c>
      <c r="C31" s="71"/>
      <c r="D31" s="72" t="s">
        <v>127</v>
      </c>
      <c r="E31" s="249"/>
      <c r="F31" s="250"/>
      <c r="G31" s="41"/>
      <c r="H31" s="37"/>
      <c r="I31" s="37"/>
      <c r="J31" s="37"/>
      <c r="K31" s="37"/>
      <c r="L31" s="37"/>
      <c r="M31" s="37"/>
      <c r="N31" s="42"/>
      <c r="O31" s="288"/>
    </row>
    <row r="32" spans="2:15" ht="12.75">
      <c r="B32" s="80" t="s">
        <v>62</v>
      </c>
      <c r="C32" s="71"/>
      <c r="D32" s="72" t="s">
        <v>127</v>
      </c>
      <c r="E32" s="249"/>
      <c r="F32" s="250"/>
      <c r="G32" s="41"/>
      <c r="H32" s="37"/>
      <c r="I32" s="37"/>
      <c r="J32" s="37"/>
      <c r="K32" s="37"/>
      <c r="L32" s="37"/>
      <c r="M32" s="37"/>
      <c r="N32" s="42"/>
      <c r="O32" s="288"/>
    </row>
    <row r="33" spans="2:15" ht="12.75">
      <c r="B33" s="43" t="s">
        <v>78</v>
      </c>
      <c r="C33" s="71"/>
      <c r="D33" s="72" t="s">
        <v>127</v>
      </c>
      <c r="E33" s="249"/>
      <c r="F33" s="250"/>
      <c r="G33" s="41"/>
      <c r="H33" s="37"/>
      <c r="I33" s="37"/>
      <c r="J33" s="37"/>
      <c r="K33" s="37"/>
      <c r="L33" s="37"/>
      <c r="M33" s="37"/>
      <c r="N33" s="42"/>
      <c r="O33" s="288"/>
    </row>
    <row r="34" spans="2:15" ht="12.75" hidden="1">
      <c r="B34" s="81" t="s">
        <v>84</v>
      </c>
      <c r="C34" s="71"/>
      <c r="D34" s="82"/>
      <c r="E34" s="83">
        <f>IF(SUM(E30:E33)&gt;E29,SUM(E29:E33),E29)</f>
        <v>0</v>
      </c>
      <c r="F34" s="192">
        <f>IF(SUM(F30:F33)&gt;F29,SUM(F29:F33),F29)</f>
        <v>0</v>
      </c>
      <c r="G34" s="83"/>
      <c r="H34" s="84"/>
      <c r="I34" s="84"/>
      <c r="J34" s="84"/>
      <c r="K34" s="84"/>
      <c r="L34" s="68"/>
      <c r="M34" s="68"/>
      <c r="N34" s="85"/>
      <c r="O34" s="289"/>
    </row>
    <row r="35" spans="2:15" ht="15.75">
      <c r="B35" s="70"/>
      <c r="C35" s="71"/>
      <c r="D35" s="72"/>
      <c r="E35" s="90" t="s">
        <v>83</v>
      </c>
      <c r="F35" s="193"/>
      <c r="G35" s="73"/>
      <c r="H35" s="72"/>
      <c r="I35" s="72"/>
      <c r="J35" s="72"/>
      <c r="K35" s="72"/>
      <c r="L35" s="72"/>
      <c r="M35" s="72"/>
      <c r="N35" s="74"/>
      <c r="O35" s="289"/>
    </row>
    <row r="36" spans="2:15" ht="12.75">
      <c r="B36" s="77" t="s">
        <v>71</v>
      </c>
      <c r="C36" s="71"/>
      <c r="D36" s="72"/>
      <c r="E36" s="249"/>
      <c r="F36" s="261"/>
      <c r="G36" s="41"/>
      <c r="H36" s="37"/>
      <c r="I36" s="37"/>
      <c r="J36" s="37"/>
      <c r="K36" s="37"/>
      <c r="L36" s="37"/>
      <c r="M36" s="37"/>
      <c r="N36" s="42"/>
      <c r="O36" s="288"/>
    </row>
    <row r="37" spans="2:15" ht="13.5" thickBot="1">
      <c r="B37" s="292"/>
      <c r="C37" s="293"/>
      <c r="D37" s="294"/>
      <c r="E37" s="295"/>
      <c r="F37" s="296"/>
      <c r="G37" s="297"/>
      <c r="H37" s="298"/>
      <c r="I37" s="298"/>
      <c r="J37" s="298"/>
      <c r="K37" s="298"/>
      <c r="L37" s="298"/>
      <c r="M37" s="298"/>
      <c r="N37" s="299"/>
      <c r="O37" s="300"/>
    </row>
    <row r="38" spans="2:15" ht="12.75">
      <c r="B38" s="308"/>
      <c r="C38" s="86"/>
      <c r="D38" s="72"/>
      <c r="E38" s="309" t="s">
        <v>139</v>
      </c>
      <c r="F38" s="309" t="s">
        <v>1</v>
      </c>
      <c r="G38" s="307"/>
      <c r="H38" s="86"/>
      <c r="I38" s="86"/>
      <c r="J38" s="86"/>
      <c r="K38" s="86"/>
      <c r="L38" s="86"/>
      <c r="M38" s="86"/>
      <c r="N38" s="86"/>
      <c r="O38" s="287"/>
    </row>
    <row r="39" spans="2:15" ht="13.5" thickBot="1">
      <c r="B39" s="301" t="s">
        <v>28</v>
      </c>
      <c r="C39" s="302"/>
      <c r="D39" s="302"/>
      <c r="E39" s="303">
        <f>E34+IF(E11&gt;(E19+E27),E11,E19+E27)</f>
        <v>0</v>
      </c>
      <c r="F39" s="304">
        <f>F34+(IF(F11&gt;(F19+F27),F11,F19+F27))+F36</f>
        <v>0</v>
      </c>
      <c r="G39" s="302"/>
      <c r="H39" s="302"/>
      <c r="I39" s="302"/>
      <c r="J39" s="302"/>
      <c r="K39" s="302"/>
      <c r="L39" s="302"/>
      <c r="M39" s="302"/>
      <c r="N39" s="305"/>
      <c r="O39" s="306"/>
    </row>
    <row r="40" ht="12.75"/>
    <row r="41" spans="2:5" ht="15">
      <c r="B41" s="241" t="s">
        <v>134</v>
      </c>
      <c r="C41" s="91"/>
      <c r="D41" s="91"/>
      <c r="E41" s="92" t="s">
        <v>73</v>
      </c>
    </row>
    <row r="42" spans="2:5" ht="15">
      <c r="B42" s="93"/>
      <c r="C42" s="91"/>
      <c r="D42" s="91"/>
      <c r="E42" s="92" t="s">
        <v>74</v>
      </c>
    </row>
    <row r="43" spans="2:5" ht="15">
      <c r="B43" s="255" t="s">
        <v>142</v>
      </c>
      <c r="C43" s="256"/>
      <c r="D43" s="78"/>
      <c r="E43" s="5" t="s">
        <v>88</v>
      </c>
    </row>
  </sheetData>
  <sheetProtection formatCells="0"/>
  <mergeCells count="1">
    <mergeCell ref="D8:D9"/>
  </mergeCells>
  <dataValidations count="23">
    <dataValidation allowBlank="1" showInputMessage="1" showErrorMessage="1" promptTitle="Ohje" prompt="Omien polttoaineiden kustannukset arvioidaan käyttäen markkinahintaa eli hintaa, joka polttoaineesta olisi saatu myymällä se oman käytön sijasta." sqref="S9 B21"/>
    <dataValidation allowBlank="1" showInputMessage="1" showErrorMessage="1" promptTitle="Ohje" prompt="Summa lasketaan automaattisesti." sqref="E39:F39"/>
    <dataValidation allowBlank="1" showInputMessage="1" showErrorMessage="1" promptTitle="Ohje" prompt="Saatavilla ELY-keskuksen lähettämästä liittymisvahvistuksesta. &#10;&#10;Huom! Energiasuunnitelmatuki maksetaan vain mikäli tila on liittynyt maatilojen energiaohjelmaan." sqref="B7"/>
    <dataValidation allowBlank="1" showInputMessage="1" showErrorMessage="1" promptTitle="Ohje" prompt="Tilakäynnin päivämäärä" sqref="E7"/>
    <dataValidation allowBlank="1" showInputMessage="1" showErrorMessage="1" promptTitle="Ohje" prompt="Tähän täytetään vuosi, jolta energian-kulutustiedot ovat." sqref="F8"/>
    <dataValidation allowBlank="1" showInputMessage="1" showErrorMessage="1" promptTitle="Ohje" prompt="Energiasuunnittelijan tekemä päivitys energiasuunnitelmaan. Tuen saaminen päivitykseen ei ole mahdollista Maatilojen energiaohjelman alkuvaiheessa." sqref="F7 F5"/>
    <dataValidation allowBlank="1" showInputMessage="1" showErrorMessage="1" promptTitle="Ohje" prompt="Ominaiskulutustieto voi olla tuotantoa kohden (esim. kWh/tonni) tai rakennuksen lämmitettyä alaa kohden (kWh/m2), jota on käytetty rakennusten lämmönkulutuksen laskennassa.  Asiaa voi selventää Huom-kentässä. Tähän soluun kirjataan kulutuksen lukuarvo." sqref="O11:O38"/>
    <dataValidation allowBlank="1" showInputMessage="1" showErrorMessage="1" promptTitle="Ohje" prompt="Tämä otsikko korjataan ja rivi täytetään jos tilalla on muuta kuin yllä mainittua kulutusta." sqref="B27 B19 B34"/>
    <dataValidation allowBlank="1" showInputMessage="1" showErrorMessage="1" promptTitle="Ohje" prompt="Lämpö ja polttoaineet yhteensä lasketaan ensisijaisesti Ostetuista ja Omista polttoainesta (solut E19+E27). &#10;&#10;Mikäi kulutusta ei pystytä jaotteleman Ostettuihin ja Omiin polttoaineisiin, syötetään tähän yhteenlaskettu lämmön ja polttoaineiden kulutus." sqref="E11:E12"/>
    <dataValidation allowBlank="1" showInputMessage="1" showErrorMessage="1" promptTitle="Ohje" prompt="Lämmön ja polttoaineiden kustannukset yhteensä lasketaan ensisijaisesti Ostetuista ja Omista polttoainesta (solut F19+F27). &#10;&#10;Mikäi kustannuksia ei pystytä jaotteleman Ostettuihin ja Omiin polttoaineisiin, syötetään tähän yhteenlasketut kustannukset." sqref="F12"/>
    <dataValidation allowBlank="1" showInputMessage="1" showErrorMessage="1" promptTitle="Ohje" prompt="Sähkönkulutus yhteensä lasketaan ensisijaisesti alla ilmoitetuista kulutusjakeista. &#10;&#10;Mikäli sähkönkulutusta ei saada jaoteltuna alla lueteltuihin kohteisiin, voidaan sähkönkulutus yhteensä ilmoittaa tähän soluun." sqref="E29"/>
    <dataValidation allowBlank="1" showInputMessage="1" showErrorMessage="1" promptTitle="Ohje" prompt="Sähkönkulutuksen kustannukset yhteensä lasketaan ensisijaisesti alla ilmoitetuista kulutusjakeista. &#10;&#10;Mikäli kustannuksia ei saada jaoteltuna alla lueteltuihin kohteisiin, voidaan sähkökustannukset yhteensä ilmoittaa tähän soluun." sqref="F29"/>
    <dataValidation allowBlank="1" showInputMessage="1" showErrorMessage="1" promptTitle="Ohje" prompt="Ostetut polttoaineet yhteensä lasketaan ensisijaisesti yhteen alla luetelluista kulutusjakeista.&#10;&#10;Mikäli ostettujen polttoaineiden kulutusta ei voida jaotella alla lueteltuihin jakeisiin, voidaan ostettujen polttoaineiden kulutus yhteensä ilmoittaa tähän." sqref="E13"/>
    <dataValidation allowBlank="1" showInputMessage="1" showErrorMessage="1" promptTitle="Ohje" prompt="Ostettujen polttoaineiden kustannukset yhteensä lasketaan ensisijaisesti yhteen alla luetelluista kulutusjakeista. &#10;&#10;Mikäli ostettujen polttoaineiden kustannuksia ei voida jaotella alla lueteltuihin jakeisiin, voidaan kustannukset yhteensä ilmoittaa tähän" sqref="F13"/>
    <dataValidation allowBlank="1" showInputMessage="1" showErrorMessage="1" promptTitle="Ohje" prompt="Omat polttoaineet yhteensä lasketaan ensisijaisesti yhteen alla luetelluista kulutusjakeista.&#10;&#10;Mikäli omien polttoaineiden kulutusta ei voida jaotella alla lueteltuihin jakeisiin, voidaan omien polttoaineiden kulutus yhteensä ilmoittaa tähän." sqref="E21"/>
    <dataValidation allowBlank="1" showInputMessage="1" showErrorMessage="1" promptTitle="Ohje" prompt="Omien polttoaineiden kustannukset yhteensä lasketaan ensisijaisesti yhteen alla luetelluista kulutusjakeista. &#10;&#10;Mikäli omien polttoaineiden kustannuksia ei voida jaotella alla lueteltuihin jakeisiin, voidaan kustannukset yhteensä ilmoittaa tähän." sqref="F21"/>
    <dataValidation allowBlank="1" showInputMessage="1" showErrorMessage="1" promptTitle="Ohje" prompt="Tämä otsikko korjataan ja rivi täytetään jos tilalla on muuta kuin yllä mainittua ostopolttoaineiden kulutusta." sqref="B18"/>
    <dataValidation allowBlank="1" showInputMessage="1" showErrorMessage="1" promptTitle="Ohje" prompt="Tämä otsikko korjataan ja rivi täytetään jos tilalla on muuta kuin yllä mainittua omien polttoaineiden kulutusta." sqref="B26"/>
    <dataValidation allowBlank="1" showInputMessage="1" showErrorMessage="1" promptTitle="Ohje" prompt="Tämä otsikko korjataan ja rivi täytetään jos tilalla on muuta kuin yllä mainittua sähkönkulutusta." sqref="B33"/>
    <dataValidation allowBlank="1" showInputMessage="1" showErrorMessage="1" promptTitle="Ohje" prompt="Kustannustieto täytetään jos vesi ostetaan. Jos vesi tulee omasta kaivosta, tähän merkitään nolla." sqref="F36:F37"/>
    <dataValidation allowBlank="1" showInputMessage="1" showErrorMessage="1" promptTitle="Ohje" prompt="Lämpö ja polttoaineet yhteensä lasketaan ensisijaisesti Ostetuista ja Omista polttoainesta (solut F19+F27). &#10;&#10;Mikäi kulutusta ei pystytä jaotteleman Ostettuihin ja Omiin polttoaineisiin, syötetään tähän yhteenlaskettu lämmön ja polttoaineiden kulutus." sqref="F11"/>
    <dataValidation allowBlank="1" showInputMessage="1" showErrorMessage="1" promptTitle="Ohje" prompt="Omien polttoaineiden kustannukset arvioidaan käyttäen markkinahintaa eli hintaa, joka polttoaineesta olisi saatu myymällä se oman käytön sijasta. " sqref="F9"/>
    <dataValidation allowBlank="1" showInputMessage="1" showErrorMessage="1" promptTitle="Ohje" prompt="Näihin sarakkeisiin voidaan kirjata sekä ominaiskulutustietoja tuotantoa kohti (esim. kWh/tonni) että rakennusten ominaiskulutustietoja (esim. kWh/m2), joita on käytetty rakennusten energiankulutuksen laskennassa.  Asiaa voi selventää Huom-kentässä." sqref="O8"/>
  </dataValidations>
  <printOptions/>
  <pageMargins left="0.75" right="0.75" top="1" bottom="1" header="0.5" footer="0.5"/>
  <pageSetup errors="blank" fitToHeight="0" fitToWidth="1"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showGridLines="0" showZero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3.28125" style="5" customWidth="1"/>
    <col min="2" max="2" width="60.57421875" style="5" customWidth="1"/>
    <col min="3" max="3" width="10.28125" style="5" customWidth="1"/>
    <col min="4" max="4" width="9.140625" style="5" hidden="1" customWidth="1"/>
    <col min="5" max="5" width="12.28125" style="5" customWidth="1"/>
    <col min="6" max="6" width="12.140625" style="5" customWidth="1"/>
    <col min="7" max="7" width="8.57421875" style="5" customWidth="1"/>
    <col min="8" max="8" width="9.140625" style="5" hidden="1" customWidth="1"/>
    <col min="9" max="9" width="10.421875" style="5" customWidth="1"/>
    <col min="10" max="10" width="9.140625" style="5" hidden="1" customWidth="1"/>
    <col min="11" max="11" width="10.57421875" style="5" customWidth="1"/>
    <col min="12" max="12" width="11.7109375" style="5" customWidth="1"/>
    <col min="13" max="19" width="9.140625" style="5" hidden="1" customWidth="1"/>
    <col min="20" max="20" width="13.7109375" style="6" customWidth="1"/>
    <col min="21" max="21" width="0" style="5" hidden="1" customWidth="1"/>
    <col min="22" max="22" width="31.7109375" style="5" customWidth="1"/>
    <col min="23" max="16384" width="9.140625" style="5" customWidth="1"/>
  </cols>
  <sheetData>
    <row r="1" spans="1:2" ht="12.75" customHeight="1">
      <c r="A1" s="4"/>
      <c r="B1" s="8" t="s">
        <v>18</v>
      </c>
    </row>
    <row r="2" ht="7.5" customHeight="1"/>
    <row r="3" ht="7.5" customHeight="1" thickBot="1"/>
    <row r="4" spans="2:22" ht="12.75">
      <c r="B4" s="96" t="s">
        <v>68</v>
      </c>
      <c r="C4" s="97"/>
      <c r="D4" s="98"/>
      <c r="E4" s="99"/>
      <c r="F4" s="99"/>
      <c r="G4" s="99"/>
      <c r="H4" s="99"/>
      <c r="I4" s="97"/>
      <c r="J4" s="97"/>
      <c r="K4" s="97"/>
      <c r="L4" s="97"/>
      <c r="M4" s="97"/>
      <c r="N4" s="97"/>
      <c r="O4" s="97"/>
      <c r="P4" s="97"/>
      <c r="Q4" s="97"/>
      <c r="R4" s="97"/>
      <c r="S4" s="100"/>
      <c r="T4" s="101"/>
      <c r="U4" s="101"/>
      <c r="V4" s="102"/>
    </row>
    <row r="5" spans="2:22" ht="12.75">
      <c r="B5" s="103"/>
      <c r="C5" s="104"/>
      <c r="D5" s="105"/>
      <c r="E5" s="106" t="s">
        <v>9</v>
      </c>
      <c r="H5" s="107"/>
      <c r="J5" s="106"/>
      <c r="K5" s="106"/>
      <c r="L5" s="106" t="s">
        <v>69</v>
      </c>
      <c r="M5" s="106"/>
      <c r="N5" s="106"/>
      <c r="O5" s="106"/>
      <c r="P5" s="106"/>
      <c r="Q5" s="106"/>
      <c r="R5" s="106"/>
      <c r="S5" s="108"/>
      <c r="T5" s="110"/>
      <c r="U5" s="111"/>
      <c r="V5" s="112"/>
    </row>
    <row r="6" spans="2:22" ht="12.75">
      <c r="B6" s="262">
        <f>Energia!B5</f>
        <v>0</v>
      </c>
      <c r="C6" s="104"/>
      <c r="D6" s="105"/>
      <c r="E6" s="264">
        <f>Energia!D5</f>
        <v>0</v>
      </c>
      <c r="H6" s="107"/>
      <c r="J6" s="106"/>
      <c r="K6" s="106"/>
      <c r="L6" s="321">
        <f>Energia!F5</f>
        <v>0</v>
      </c>
      <c r="M6" s="106"/>
      <c r="N6" s="106"/>
      <c r="O6" s="106"/>
      <c r="P6" s="106"/>
      <c r="Q6" s="106"/>
      <c r="R6" s="106"/>
      <c r="S6" s="108"/>
      <c r="T6" s="110"/>
      <c r="U6" s="111"/>
      <c r="V6" s="112"/>
    </row>
    <row r="7" spans="2:22" ht="12.75">
      <c r="B7" s="113" t="s">
        <v>17</v>
      </c>
      <c r="C7" s="114"/>
      <c r="D7" s="115"/>
      <c r="E7" s="106" t="s">
        <v>10</v>
      </c>
      <c r="F7" s="116"/>
      <c r="G7" s="106" t="s">
        <v>21</v>
      </c>
      <c r="H7" s="117"/>
      <c r="I7" s="114"/>
      <c r="J7" s="116"/>
      <c r="K7" s="116"/>
      <c r="L7" s="109" t="s">
        <v>70</v>
      </c>
      <c r="M7" s="116"/>
      <c r="N7" s="116"/>
      <c r="O7" s="116"/>
      <c r="P7" s="116"/>
      <c r="Q7" s="116"/>
      <c r="R7" s="116"/>
      <c r="S7" s="118"/>
      <c r="T7" s="116"/>
      <c r="U7" s="111"/>
      <c r="V7" s="112"/>
    </row>
    <row r="8" spans="2:22" ht="13.5" thickBot="1">
      <c r="B8" s="263">
        <f>Energia!B7</f>
        <v>0</v>
      </c>
      <c r="C8" s="119"/>
      <c r="D8" s="120"/>
      <c r="E8" s="264">
        <f>Energia!D7</f>
        <v>0</v>
      </c>
      <c r="F8" s="121"/>
      <c r="G8" s="264">
        <f>Energia!E7</f>
        <v>0</v>
      </c>
      <c r="H8" s="121"/>
      <c r="I8" s="119"/>
      <c r="J8" s="119"/>
      <c r="K8" s="119"/>
      <c r="L8" s="321">
        <f>Energia!F7</f>
        <v>0</v>
      </c>
      <c r="M8" s="119"/>
      <c r="N8" s="119"/>
      <c r="O8" s="119"/>
      <c r="P8" s="119"/>
      <c r="Q8" s="119"/>
      <c r="R8" s="119"/>
      <c r="S8" s="119"/>
      <c r="T8" s="122"/>
      <c r="U8" s="119"/>
      <c r="V8" s="123"/>
    </row>
    <row r="9" spans="2:22" ht="21.75" customHeight="1">
      <c r="B9" s="124" t="s">
        <v>3</v>
      </c>
      <c r="C9" s="335" t="s">
        <v>16</v>
      </c>
      <c r="D9" s="125"/>
      <c r="E9" s="343" t="s">
        <v>64</v>
      </c>
      <c r="F9" s="341"/>
      <c r="G9" s="341"/>
      <c r="H9" s="341"/>
      <c r="I9" s="341"/>
      <c r="J9" s="341"/>
      <c r="K9" s="341"/>
      <c r="L9" s="342"/>
      <c r="M9" s="126"/>
      <c r="N9" s="341"/>
      <c r="O9" s="341"/>
      <c r="P9" s="341"/>
      <c r="Q9" s="342"/>
      <c r="R9" s="128"/>
      <c r="S9" s="127"/>
      <c r="T9" s="338" t="s">
        <v>11</v>
      </c>
      <c r="U9" s="129"/>
      <c r="V9" s="332" t="s">
        <v>12</v>
      </c>
    </row>
    <row r="10" spans="2:22" ht="12.75">
      <c r="B10" s="130" t="s">
        <v>4</v>
      </c>
      <c r="C10" s="336"/>
      <c r="D10" s="131"/>
      <c r="E10" s="344"/>
      <c r="F10" s="345"/>
      <c r="G10" s="345"/>
      <c r="H10" s="345"/>
      <c r="I10" s="345"/>
      <c r="J10" s="345"/>
      <c r="K10" s="345"/>
      <c r="L10" s="346"/>
      <c r="M10" s="132"/>
      <c r="N10" s="132"/>
      <c r="O10" s="132"/>
      <c r="P10" s="132"/>
      <c r="Q10" s="134"/>
      <c r="R10" s="135"/>
      <c r="S10" s="133"/>
      <c r="T10" s="339"/>
      <c r="U10" s="95"/>
      <c r="V10" s="333"/>
    </row>
    <row r="11" spans="2:22" ht="31.5" customHeight="1">
      <c r="B11" s="130"/>
      <c r="C11" s="336"/>
      <c r="D11" s="136"/>
      <c r="E11" s="137" t="s">
        <v>25</v>
      </c>
      <c r="F11" s="347" t="s">
        <v>80</v>
      </c>
      <c r="G11" s="95" t="s">
        <v>27</v>
      </c>
      <c r="H11" s="95"/>
      <c r="I11" s="350" t="s">
        <v>81</v>
      </c>
      <c r="J11" s="351"/>
      <c r="K11" s="352"/>
      <c r="L11" s="330" t="s">
        <v>86</v>
      </c>
      <c r="M11" s="138"/>
      <c r="N11" s="138"/>
      <c r="O11" s="138"/>
      <c r="P11" s="138"/>
      <c r="Q11" s="138"/>
      <c r="R11" s="138"/>
      <c r="S11" s="139"/>
      <c r="T11" s="339"/>
      <c r="U11" s="95"/>
      <c r="V11" s="333"/>
    </row>
    <row r="12" spans="2:22" ht="12.75">
      <c r="B12" s="130"/>
      <c r="C12" s="336"/>
      <c r="D12" s="136"/>
      <c r="E12" s="133"/>
      <c r="F12" s="348"/>
      <c r="G12" s="95"/>
      <c r="H12" s="95"/>
      <c r="I12" s="140" t="s">
        <v>6</v>
      </c>
      <c r="J12" s="140"/>
      <c r="K12" s="141" t="s">
        <v>7</v>
      </c>
      <c r="L12" s="331"/>
      <c r="M12" s="139"/>
      <c r="N12" s="139"/>
      <c r="O12" s="139"/>
      <c r="P12" s="139"/>
      <c r="Q12" s="139"/>
      <c r="R12" s="139"/>
      <c r="S12" s="142"/>
      <c r="T12" s="339"/>
      <c r="U12" s="95"/>
      <c r="V12" s="333"/>
    </row>
    <row r="13" spans="2:22" ht="13.5" thickBot="1">
      <c r="B13" s="143" t="s">
        <v>2</v>
      </c>
      <c r="C13" s="337"/>
      <c r="D13" s="144"/>
      <c r="E13" s="320" t="s">
        <v>139</v>
      </c>
      <c r="F13" s="349"/>
      <c r="G13" s="145" t="s">
        <v>85</v>
      </c>
      <c r="H13" s="145"/>
      <c r="I13" s="146" t="s">
        <v>1</v>
      </c>
      <c r="J13" s="146"/>
      <c r="K13" s="146" t="s">
        <v>1</v>
      </c>
      <c r="L13" s="146" t="s">
        <v>1</v>
      </c>
      <c r="M13" s="145"/>
      <c r="N13" s="145"/>
      <c r="O13" s="145"/>
      <c r="P13" s="145"/>
      <c r="Q13" s="145"/>
      <c r="R13" s="145"/>
      <c r="S13" s="147"/>
      <c r="T13" s="340"/>
      <c r="U13" s="148"/>
      <c r="V13" s="334"/>
    </row>
    <row r="14" spans="2:22" ht="12.75">
      <c r="B14" s="149" t="s">
        <v>66</v>
      </c>
      <c r="C14" s="72"/>
      <c r="D14" s="72"/>
      <c r="E14" s="73"/>
      <c r="F14" s="73"/>
      <c r="G14" s="73"/>
      <c r="H14" s="73"/>
      <c r="I14" s="193"/>
      <c r="J14" s="200"/>
      <c r="K14" s="193"/>
      <c r="L14" s="193"/>
      <c r="M14" s="86"/>
      <c r="N14" s="86"/>
      <c r="O14" s="86"/>
      <c r="P14" s="86"/>
      <c r="Q14" s="150"/>
      <c r="R14" s="150"/>
      <c r="S14" s="74"/>
      <c r="T14" s="75"/>
      <c r="U14" s="74"/>
      <c r="V14" s="76"/>
    </row>
    <row r="15" spans="2:22" ht="12.75">
      <c r="B15" s="267"/>
      <c r="C15" s="268"/>
      <c r="D15" s="37"/>
      <c r="E15" s="254"/>
      <c r="F15" s="246"/>
      <c r="G15" s="250"/>
      <c r="H15" s="246"/>
      <c r="I15" s="250"/>
      <c r="J15" s="250"/>
      <c r="K15" s="250"/>
      <c r="L15" s="250"/>
      <c r="M15" s="37"/>
      <c r="N15" s="37"/>
      <c r="O15" s="37"/>
      <c r="P15" s="37"/>
      <c r="Q15" s="37"/>
      <c r="R15" s="37"/>
      <c r="S15" s="42"/>
      <c r="T15" s="270"/>
      <c r="U15" s="42"/>
      <c r="V15" s="248"/>
    </row>
    <row r="16" spans="2:22" ht="12.75">
      <c r="B16" s="269"/>
      <c r="C16" s="268"/>
      <c r="D16" s="37"/>
      <c r="E16" s="254"/>
      <c r="F16" s="246"/>
      <c r="G16" s="250"/>
      <c r="H16" s="246"/>
      <c r="I16" s="250"/>
      <c r="J16" s="250"/>
      <c r="K16" s="250"/>
      <c r="L16" s="250"/>
      <c r="M16" s="37"/>
      <c r="N16" s="37"/>
      <c r="O16" s="37"/>
      <c r="P16" s="37"/>
      <c r="Q16" s="37"/>
      <c r="R16" s="37"/>
      <c r="S16" s="42"/>
      <c r="T16" s="270"/>
      <c r="U16" s="42"/>
      <c r="V16" s="248"/>
    </row>
    <row r="17" spans="2:22" ht="12.75">
      <c r="B17" s="269"/>
      <c r="C17" s="268"/>
      <c r="D17" s="37"/>
      <c r="E17" s="254"/>
      <c r="F17" s="246"/>
      <c r="G17" s="250"/>
      <c r="H17" s="246"/>
      <c r="I17" s="250"/>
      <c r="J17" s="250"/>
      <c r="K17" s="250"/>
      <c r="L17" s="250"/>
      <c r="M17" s="37"/>
      <c r="N17" s="37"/>
      <c r="O17" s="37"/>
      <c r="P17" s="37"/>
      <c r="Q17" s="37"/>
      <c r="R17" s="37"/>
      <c r="S17" s="42"/>
      <c r="T17" s="270"/>
      <c r="U17" s="42"/>
      <c r="V17" s="248"/>
    </row>
    <row r="18" spans="2:22" ht="12.75">
      <c r="B18" s="269"/>
      <c r="C18" s="268"/>
      <c r="D18" s="37"/>
      <c r="E18" s="254"/>
      <c r="F18" s="246"/>
      <c r="G18" s="250"/>
      <c r="H18" s="246"/>
      <c r="I18" s="250"/>
      <c r="J18" s="250"/>
      <c r="K18" s="250"/>
      <c r="L18" s="250"/>
      <c r="M18" s="37"/>
      <c r="N18" s="37"/>
      <c r="O18" s="37"/>
      <c r="P18" s="37"/>
      <c r="Q18" s="37"/>
      <c r="R18" s="37"/>
      <c r="S18" s="42"/>
      <c r="T18" s="270"/>
      <c r="U18" s="42"/>
      <c r="V18" s="248"/>
    </row>
    <row r="19" spans="2:22" ht="12.75">
      <c r="B19" s="269"/>
      <c r="C19" s="268"/>
      <c r="D19" s="37"/>
      <c r="E19" s="254"/>
      <c r="F19" s="246"/>
      <c r="G19" s="250"/>
      <c r="H19" s="246"/>
      <c r="I19" s="250"/>
      <c r="J19" s="250"/>
      <c r="K19" s="250"/>
      <c r="L19" s="250"/>
      <c r="M19" s="37"/>
      <c r="N19" s="37"/>
      <c r="O19" s="37"/>
      <c r="P19" s="37"/>
      <c r="Q19" s="37"/>
      <c r="R19" s="37"/>
      <c r="S19" s="42"/>
      <c r="T19" s="270"/>
      <c r="U19" s="42"/>
      <c r="V19" s="248"/>
    </row>
    <row r="20" spans="2:22" ht="12.75">
      <c r="B20" s="269"/>
      <c r="C20" s="268"/>
      <c r="D20" s="37"/>
      <c r="E20" s="254"/>
      <c r="F20" s="246"/>
      <c r="G20" s="250"/>
      <c r="H20" s="246"/>
      <c r="I20" s="250"/>
      <c r="J20" s="250"/>
      <c r="K20" s="250"/>
      <c r="L20" s="250"/>
      <c r="M20" s="37"/>
      <c r="N20" s="37"/>
      <c r="O20" s="37"/>
      <c r="P20" s="37"/>
      <c r="Q20" s="37"/>
      <c r="R20" s="37"/>
      <c r="S20" s="42"/>
      <c r="T20" s="270"/>
      <c r="U20" s="42"/>
      <c r="V20" s="248"/>
    </row>
    <row r="21" spans="2:22" ht="12.75">
      <c r="B21" s="269"/>
      <c r="C21" s="268"/>
      <c r="D21" s="37"/>
      <c r="E21" s="254"/>
      <c r="F21" s="246"/>
      <c r="G21" s="250"/>
      <c r="H21" s="246"/>
      <c r="I21" s="250"/>
      <c r="J21" s="275"/>
      <c r="K21" s="250"/>
      <c r="L21" s="250"/>
      <c r="M21" s="44"/>
      <c r="N21" s="44"/>
      <c r="O21" s="44"/>
      <c r="P21" s="44"/>
      <c r="Q21" s="94"/>
      <c r="R21" s="94"/>
      <c r="S21" s="42"/>
      <c r="T21" s="270"/>
      <c r="U21" s="42"/>
      <c r="V21" s="248"/>
    </row>
    <row r="22" spans="2:22" ht="12.75">
      <c r="B22" s="269"/>
      <c r="C22" s="268"/>
      <c r="D22" s="37"/>
      <c r="E22" s="254"/>
      <c r="F22" s="246"/>
      <c r="G22" s="250"/>
      <c r="H22" s="246"/>
      <c r="I22" s="250"/>
      <c r="J22" s="250"/>
      <c r="K22" s="250"/>
      <c r="L22" s="250"/>
      <c r="M22" s="37"/>
      <c r="N22" s="37"/>
      <c r="O22" s="37"/>
      <c r="P22" s="37"/>
      <c r="Q22" s="37"/>
      <c r="R22" s="37"/>
      <c r="S22" s="42"/>
      <c r="T22" s="270"/>
      <c r="U22" s="42"/>
      <c r="V22" s="248"/>
    </row>
    <row r="23" spans="2:22" ht="12.75">
      <c r="B23" s="149" t="s">
        <v>13</v>
      </c>
      <c r="C23" s="72"/>
      <c r="D23" s="72"/>
      <c r="E23" s="198"/>
      <c r="F23" s="73"/>
      <c r="G23" s="193"/>
      <c r="H23" s="73"/>
      <c r="I23" s="193"/>
      <c r="J23" s="193"/>
      <c r="K23" s="193"/>
      <c r="L23" s="193"/>
      <c r="M23" s="72"/>
      <c r="N23" s="72"/>
      <c r="O23" s="72"/>
      <c r="P23" s="72"/>
      <c r="Q23" s="72"/>
      <c r="R23" s="72"/>
      <c r="S23" s="74"/>
      <c r="T23" s="75"/>
      <c r="U23" s="74"/>
      <c r="V23" s="76"/>
    </row>
    <row r="24" spans="2:22" ht="12.75">
      <c r="B24" s="269"/>
      <c r="C24" s="268"/>
      <c r="D24" s="37"/>
      <c r="E24" s="254"/>
      <c r="F24" s="246"/>
      <c r="G24" s="250"/>
      <c r="H24" s="246"/>
      <c r="I24" s="250"/>
      <c r="J24" s="250"/>
      <c r="K24" s="250"/>
      <c r="L24" s="250"/>
      <c r="M24" s="37"/>
      <c r="N24" s="37"/>
      <c r="O24" s="37"/>
      <c r="P24" s="37"/>
      <c r="Q24" s="37"/>
      <c r="R24" s="37"/>
      <c r="S24" s="42"/>
      <c r="T24" s="270"/>
      <c r="U24" s="42"/>
      <c r="V24" s="248"/>
    </row>
    <row r="25" spans="2:22" ht="12.75">
      <c r="B25" s="269"/>
      <c r="C25" s="268"/>
      <c r="D25" s="37"/>
      <c r="E25" s="254"/>
      <c r="F25" s="246"/>
      <c r="G25" s="250"/>
      <c r="H25" s="246"/>
      <c r="I25" s="250"/>
      <c r="J25" s="250"/>
      <c r="K25" s="250"/>
      <c r="L25" s="250"/>
      <c r="M25" s="37"/>
      <c r="N25" s="37"/>
      <c r="O25" s="37"/>
      <c r="P25" s="37"/>
      <c r="Q25" s="37"/>
      <c r="R25" s="37"/>
      <c r="S25" s="42"/>
      <c r="T25" s="270"/>
      <c r="U25" s="42"/>
      <c r="V25" s="248"/>
    </row>
    <row r="26" spans="2:22" ht="12.75">
      <c r="B26" s="269"/>
      <c r="C26" s="268"/>
      <c r="D26" s="37"/>
      <c r="E26" s="254"/>
      <c r="F26" s="246"/>
      <c r="G26" s="250"/>
      <c r="H26" s="246"/>
      <c r="I26" s="250"/>
      <c r="J26" s="250"/>
      <c r="K26" s="250"/>
      <c r="L26" s="250"/>
      <c r="M26" s="37"/>
      <c r="N26" s="37"/>
      <c r="O26" s="37"/>
      <c r="P26" s="37"/>
      <c r="Q26" s="37"/>
      <c r="R26" s="37"/>
      <c r="S26" s="42"/>
      <c r="T26" s="270"/>
      <c r="U26" s="42"/>
      <c r="V26" s="248"/>
    </row>
    <row r="27" spans="2:22" ht="12.75">
      <c r="B27" s="271"/>
      <c r="C27" s="268"/>
      <c r="D27" s="45"/>
      <c r="E27" s="276"/>
      <c r="F27" s="277"/>
      <c r="G27" s="278"/>
      <c r="H27" s="277"/>
      <c r="I27" s="250"/>
      <c r="J27" s="279"/>
      <c r="K27" s="250"/>
      <c r="L27" s="250"/>
      <c r="M27" s="54"/>
      <c r="N27" s="54"/>
      <c r="O27" s="54"/>
      <c r="P27" s="54"/>
      <c r="Q27" s="54"/>
      <c r="R27" s="54"/>
      <c r="S27" s="55"/>
      <c r="T27" s="272"/>
      <c r="U27" s="56"/>
      <c r="V27" s="253"/>
    </row>
    <row r="28" spans="2:22" ht="12.75">
      <c r="B28" s="269"/>
      <c r="C28" s="268"/>
      <c r="D28" s="37"/>
      <c r="E28" s="254"/>
      <c r="F28" s="246"/>
      <c r="G28" s="250"/>
      <c r="H28" s="246"/>
      <c r="I28" s="250"/>
      <c r="J28" s="250"/>
      <c r="K28" s="250"/>
      <c r="L28" s="250"/>
      <c r="M28" s="37"/>
      <c r="N28" s="37"/>
      <c r="O28" s="37"/>
      <c r="P28" s="37"/>
      <c r="Q28" s="37"/>
      <c r="R28" s="37"/>
      <c r="S28" s="37"/>
      <c r="T28" s="268"/>
      <c r="U28" s="42"/>
      <c r="V28" s="248"/>
    </row>
    <row r="29" spans="2:22" ht="12.75">
      <c r="B29" s="269"/>
      <c r="C29" s="268"/>
      <c r="D29" s="37"/>
      <c r="E29" s="254"/>
      <c r="F29" s="246"/>
      <c r="G29" s="250"/>
      <c r="H29" s="246"/>
      <c r="I29" s="250"/>
      <c r="J29" s="250"/>
      <c r="K29" s="250"/>
      <c r="L29" s="250"/>
      <c r="M29" s="37"/>
      <c r="N29" s="37"/>
      <c r="O29" s="37"/>
      <c r="P29" s="37"/>
      <c r="Q29" s="37"/>
      <c r="R29" s="37"/>
      <c r="S29" s="42"/>
      <c r="T29" s="270"/>
      <c r="U29" s="42"/>
      <c r="V29" s="248"/>
    </row>
    <row r="30" spans="2:22" ht="29.25" customHeight="1">
      <c r="B30" s="149" t="s">
        <v>14</v>
      </c>
      <c r="C30" s="72"/>
      <c r="D30" s="72"/>
      <c r="E30" s="151" t="s">
        <v>143</v>
      </c>
      <c r="F30" s="151" t="s">
        <v>63</v>
      </c>
      <c r="G30" s="193"/>
      <c r="H30" s="73"/>
      <c r="I30" s="193"/>
      <c r="J30" s="193"/>
      <c r="K30" s="193"/>
      <c r="L30" s="193"/>
      <c r="M30" s="72"/>
      <c r="N30" s="72"/>
      <c r="O30" s="72"/>
      <c r="P30" s="72"/>
      <c r="Q30" s="72"/>
      <c r="R30" s="72"/>
      <c r="S30" s="74"/>
      <c r="T30" s="75"/>
      <c r="U30" s="74"/>
      <c r="V30" s="76"/>
    </row>
    <row r="31" spans="2:22" ht="12.75">
      <c r="B31" s="269"/>
      <c r="C31" s="268"/>
      <c r="D31" s="37"/>
      <c r="E31" s="250"/>
      <c r="F31" s="246"/>
      <c r="G31" s="250"/>
      <c r="H31" s="246"/>
      <c r="I31" s="250"/>
      <c r="J31" s="250"/>
      <c r="K31" s="250"/>
      <c r="L31" s="250"/>
      <c r="M31" s="37"/>
      <c r="N31" s="37"/>
      <c r="O31" s="37"/>
      <c r="P31" s="37"/>
      <c r="Q31" s="37"/>
      <c r="R31" s="37"/>
      <c r="S31" s="42"/>
      <c r="T31" s="270"/>
      <c r="U31" s="42"/>
      <c r="V31" s="248"/>
    </row>
    <row r="32" spans="2:22" ht="12.75">
      <c r="B32" s="269"/>
      <c r="C32" s="268"/>
      <c r="D32" s="37"/>
      <c r="E32" s="250"/>
      <c r="F32" s="246"/>
      <c r="G32" s="250"/>
      <c r="H32" s="246"/>
      <c r="I32" s="250"/>
      <c r="J32" s="250"/>
      <c r="K32" s="250"/>
      <c r="L32" s="250"/>
      <c r="M32" s="37"/>
      <c r="N32" s="37"/>
      <c r="O32" s="37"/>
      <c r="P32" s="37"/>
      <c r="Q32" s="37"/>
      <c r="R32" s="37"/>
      <c r="S32" s="42"/>
      <c r="T32" s="270"/>
      <c r="U32" s="42"/>
      <c r="V32" s="248"/>
    </row>
    <row r="33" spans="2:22" ht="12.75">
      <c r="B33" s="269"/>
      <c r="C33" s="268"/>
      <c r="D33" s="37"/>
      <c r="E33" s="250"/>
      <c r="F33" s="246"/>
      <c r="G33" s="250"/>
      <c r="H33" s="246"/>
      <c r="I33" s="250"/>
      <c r="J33" s="250"/>
      <c r="K33" s="250"/>
      <c r="L33" s="250"/>
      <c r="M33" s="37"/>
      <c r="N33" s="37"/>
      <c r="O33" s="37"/>
      <c r="P33" s="37"/>
      <c r="Q33" s="37"/>
      <c r="R33" s="37"/>
      <c r="S33" s="42"/>
      <c r="T33" s="270"/>
      <c r="U33" s="42"/>
      <c r="V33" s="248"/>
    </row>
    <row r="34" spans="2:22" ht="12.75">
      <c r="B34" s="269"/>
      <c r="C34" s="268"/>
      <c r="D34" s="37"/>
      <c r="E34" s="250"/>
      <c r="F34" s="246"/>
      <c r="G34" s="250"/>
      <c r="H34" s="246"/>
      <c r="I34" s="250"/>
      <c r="J34" s="250"/>
      <c r="K34" s="250"/>
      <c r="L34" s="250"/>
      <c r="M34" s="37"/>
      <c r="N34" s="37"/>
      <c r="O34" s="37"/>
      <c r="P34" s="37"/>
      <c r="Q34" s="37"/>
      <c r="R34" s="37"/>
      <c r="S34" s="42"/>
      <c r="T34" s="270"/>
      <c r="U34" s="42"/>
      <c r="V34" s="248"/>
    </row>
    <row r="35" spans="2:22" ht="12.75">
      <c r="B35" s="269"/>
      <c r="C35" s="268"/>
      <c r="D35" s="37"/>
      <c r="E35" s="250"/>
      <c r="F35" s="246"/>
      <c r="G35" s="250"/>
      <c r="H35" s="246"/>
      <c r="I35" s="250"/>
      <c r="J35" s="250"/>
      <c r="K35" s="250"/>
      <c r="L35" s="250"/>
      <c r="M35" s="37"/>
      <c r="N35" s="37"/>
      <c r="O35" s="37"/>
      <c r="P35" s="37"/>
      <c r="Q35" s="37"/>
      <c r="R35" s="37"/>
      <c r="S35" s="42"/>
      <c r="T35" s="270"/>
      <c r="U35" s="42"/>
      <c r="V35" s="248"/>
    </row>
    <row r="36" spans="2:22" ht="12.75">
      <c r="B36" s="269"/>
      <c r="C36" s="268"/>
      <c r="D36" s="37"/>
      <c r="E36" s="250"/>
      <c r="F36" s="246"/>
      <c r="G36" s="250"/>
      <c r="H36" s="246"/>
      <c r="I36" s="250"/>
      <c r="J36" s="250"/>
      <c r="K36" s="250"/>
      <c r="L36" s="250"/>
      <c r="M36" s="37"/>
      <c r="N36" s="37"/>
      <c r="O36" s="37"/>
      <c r="P36" s="37"/>
      <c r="Q36" s="37"/>
      <c r="R36" s="37"/>
      <c r="S36" s="42"/>
      <c r="T36" s="270"/>
      <c r="U36" s="42"/>
      <c r="V36" s="248"/>
    </row>
    <row r="37" spans="2:22" ht="12.75">
      <c r="B37" s="149" t="s">
        <v>15</v>
      </c>
      <c r="C37" s="72"/>
      <c r="D37" s="72"/>
      <c r="E37" s="193"/>
      <c r="F37" s="73"/>
      <c r="G37" s="193"/>
      <c r="H37" s="73"/>
      <c r="I37" s="193"/>
      <c r="J37" s="193"/>
      <c r="K37" s="193"/>
      <c r="L37" s="193"/>
      <c r="M37" s="72"/>
      <c r="N37" s="72"/>
      <c r="O37" s="72"/>
      <c r="P37" s="72"/>
      <c r="Q37" s="72"/>
      <c r="R37" s="72"/>
      <c r="S37" s="74"/>
      <c r="T37" s="75"/>
      <c r="U37" s="74"/>
      <c r="V37" s="76"/>
    </row>
    <row r="38" spans="2:22" ht="12.75">
      <c r="B38" s="269"/>
      <c r="C38" s="268"/>
      <c r="D38" s="37"/>
      <c r="E38" s="250"/>
      <c r="F38" s="246"/>
      <c r="G38" s="250"/>
      <c r="H38" s="246"/>
      <c r="I38" s="250"/>
      <c r="J38" s="250"/>
      <c r="K38" s="250"/>
      <c r="L38" s="250"/>
      <c r="M38" s="37"/>
      <c r="N38" s="37"/>
      <c r="O38" s="37"/>
      <c r="P38" s="37"/>
      <c r="Q38" s="37"/>
      <c r="R38" s="37"/>
      <c r="S38" s="42"/>
      <c r="T38" s="270"/>
      <c r="U38" s="42"/>
      <c r="V38" s="248"/>
    </row>
    <row r="39" spans="2:22" ht="12.75">
      <c r="B39" s="269"/>
      <c r="C39" s="268"/>
      <c r="D39" s="37"/>
      <c r="E39" s="250"/>
      <c r="F39" s="246"/>
      <c r="G39" s="250"/>
      <c r="H39" s="246"/>
      <c r="I39" s="250"/>
      <c r="J39" s="250"/>
      <c r="K39" s="250"/>
      <c r="L39" s="250"/>
      <c r="M39" s="37"/>
      <c r="N39" s="37"/>
      <c r="O39" s="37"/>
      <c r="P39" s="37"/>
      <c r="Q39" s="37"/>
      <c r="R39" s="37"/>
      <c r="S39" s="42"/>
      <c r="T39" s="270"/>
      <c r="U39" s="42"/>
      <c r="V39" s="248"/>
    </row>
    <row r="40" spans="2:22" ht="12.75">
      <c r="B40" s="269"/>
      <c r="C40" s="268"/>
      <c r="D40" s="37"/>
      <c r="E40" s="250"/>
      <c r="F40" s="246"/>
      <c r="G40" s="250"/>
      <c r="H40" s="246"/>
      <c r="I40" s="250"/>
      <c r="J40" s="250"/>
      <c r="K40" s="250"/>
      <c r="L40" s="250"/>
      <c r="M40" s="37"/>
      <c r="N40" s="37"/>
      <c r="O40" s="37"/>
      <c r="P40" s="37"/>
      <c r="Q40" s="37"/>
      <c r="R40" s="37"/>
      <c r="S40" s="42"/>
      <c r="T40" s="270"/>
      <c r="U40" s="42"/>
      <c r="V40" s="248"/>
    </row>
    <row r="41" spans="2:22" ht="12.75">
      <c r="B41" s="269"/>
      <c r="C41" s="268"/>
      <c r="D41" s="37"/>
      <c r="E41" s="250"/>
      <c r="F41" s="246"/>
      <c r="G41" s="250"/>
      <c r="H41" s="246"/>
      <c r="I41" s="250"/>
      <c r="J41" s="250"/>
      <c r="K41" s="250"/>
      <c r="L41" s="250"/>
      <c r="M41" s="37"/>
      <c r="N41" s="37"/>
      <c r="O41" s="37"/>
      <c r="P41" s="37"/>
      <c r="Q41" s="37"/>
      <c r="R41" s="37"/>
      <c r="S41" s="42"/>
      <c r="T41" s="270"/>
      <c r="U41" s="42"/>
      <c r="V41" s="248"/>
    </row>
    <row r="42" spans="2:22" ht="12.75">
      <c r="B42" s="269"/>
      <c r="C42" s="268"/>
      <c r="D42" s="37"/>
      <c r="E42" s="250"/>
      <c r="F42" s="246"/>
      <c r="G42" s="250"/>
      <c r="H42" s="246"/>
      <c r="I42" s="250"/>
      <c r="J42" s="250"/>
      <c r="K42" s="250"/>
      <c r="L42" s="250"/>
      <c r="M42" s="37"/>
      <c r="N42" s="37"/>
      <c r="O42" s="37"/>
      <c r="P42" s="37"/>
      <c r="Q42" s="37"/>
      <c r="R42" s="37"/>
      <c r="S42" s="42"/>
      <c r="T42" s="270"/>
      <c r="U42" s="42"/>
      <c r="V42" s="248"/>
    </row>
    <row r="43" spans="2:22" ht="12.75">
      <c r="B43" s="269"/>
      <c r="C43" s="268"/>
      <c r="D43" s="37"/>
      <c r="E43" s="250"/>
      <c r="F43" s="246"/>
      <c r="G43" s="250"/>
      <c r="H43" s="246"/>
      <c r="I43" s="250"/>
      <c r="J43" s="250"/>
      <c r="K43" s="250"/>
      <c r="L43" s="250"/>
      <c r="M43" s="37"/>
      <c r="N43" s="37"/>
      <c r="O43" s="37"/>
      <c r="P43" s="37"/>
      <c r="Q43" s="37"/>
      <c r="R43" s="37"/>
      <c r="S43" s="42"/>
      <c r="T43" s="270"/>
      <c r="U43" s="42"/>
      <c r="V43" s="248"/>
    </row>
    <row r="44" spans="2:22" ht="13.5" thickBot="1">
      <c r="B44" s="57" t="s">
        <v>82</v>
      </c>
      <c r="C44" s="152"/>
      <c r="D44" s="49"/>
      <c r="E44" s="194"/>
      <c r="F44" s="50"/>
      <c r="G44" s="194"/>
      <c r="H44" s="50"/>
      <c r="I44" s="194"/>
      <c r="J44" s="194"/>
      <c r="K44" s="194"/>
      <c r="L44" s="194"/>
      <c r="M44" s="49"/>
      <c r="N44" s="49"/>
      <c r="O44" s="49"/>
      <c r="P44" s="49"/>
      <c r="Q44" s="49"/>
      <c r="R44" s="49"/>
      <c r="S44" s="51"/>
      <c r="T44" s="52"/>
      <c r="U44" s="51"/>
      <c r="V44" s="53"/>
    </row>
    <row r="45" spans="2:22" ht="13.5" thickBot="1">
      <c r="B45" s="153" t="s">
        <v>5</v>
      </c>
      <c r="C45" s="154"/>
      <c r="D45" s="154"/>
      <c r="E45" s="199">
        <f>SUM(E14:E44)</f>
        <v>0</v>
      </c>
      <c r="F45" s="154"/>
      <c r="G45" s="199">
        <f>SUM(G14:G44)</f>
        <v>0</v>
      </c>
      <c r="H45" s="154"/>
      <c r="I45" s="199">
        <f>SUM(I14:I44)</f>
        <v>0</v>
      </c>
      <c r="J45" s="199">
        <f>SUM(J14:J44)</f>
        <v>0</v>
      </c>
      <c r="K45" s="199">
        <f>SUM(K14:K44)</f>
        <v>0</v>
      </c>
      <c r="L45" s="199">
        <f>SUM(L14:L44)</f>
        <v>0</v>
      </c>
      <c r="M45" s="154"/>
      <c r="N45" s="154"/>
      <c r="O45" s="154"/>
      <c r="P45" s="154"/>
      <c r="Q45" s="154"/>
      <c r="R45" s="154"/>
      <c r="S45" s="1"/>
      <c r="T45" s="7"/>
      <c r="U45" s="1"/>
      <c r="V45" s="2"/>
    </row>
    <row r="47" spans="2:18" ht="15">
      <c r="B47" s="241" t="s">
        <v>136</v>
      </c>
      <c r="C47" s="273"/>
      <c r="D47" s="274"/>
      <c r="E47" s="273"/>
      <c r="F47" s="78"/>
      <c r="G47" s="92" t="s">
        <v>73</v>
      </c>
      <c r="R47" s="6"/>
    </row>
    <row r="48" spans="2:20" s="78" customFormat="1" ht="15">
      <c r="B48" s="93"/>
      <c r="D48" s="91"/>
      <c r="G48" s="92" t="s">
        <v>74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5"/>
      <c r="T48" s="155"/>
    </row>
    <row r="49" spans="2:7" ht="15">
      <c r="B49" s="255" t="s">
        <v>137</v>
      </c>
      <c r="C49" s="256"/>
      <c r="D49" s="256"/>
      <c r="E49" s="256"/>
      <c r="G49" s="5" t="s">
        <v>87</v>
      </c>
    </row>
    <row r="50" spans="2:20" s="78" customFormat="1" ht="15">
      <c r="B50" s="93"/>
      <c r="T50" s="155"/>
    </row>
    <row r="51" spans="2:5" ht="15">
      <c r="B51" s="265" t="s">
        <v>135</v>
      </c>
      <c r="C51" s="266"/>
      <c r="D51" s="266"/>
      <c r="E51" s="266"/>
    </row>
  </sheetData>
  <sheetProtection formatCells="0" insertRows="0"/>
  <mergeCells count="9">
    <mergeCell ref="L11:L12"/>
    <mergeCell ref="V9:V13"/>
    <mergeCell ref="C9:C13"/>
    <mergeCell ref="T9:T13"/>
    <mergeCell ref="N9:Q9"/>
    <mergeCell ref="E9:L9"/>
    <mergeCell ref="E10:L10"/>
    <mergeCell ref="F11:F13"/>
    <mergeCell ref="I11:K11"/>
  </mergeCells>
  <dataValidations count="9">
    <dataValidation allowBlank="1" showErrorMessage="1" sqref="C14:C45"/>
    <dataValidation allowBlank="1" showInputMessage="1" showErrorMessage="1" promptTitle="Ohje" prompt="Tähän soluun kirjataan energialaji, jota korvataan uusiutuvalla energialla." sqref="F31:F36"/>
    <dataValidation allowBlank="1" showInputMessage="1" showErrorMessage="1" promptTitle="Ohje" prompt="Toimenpiteen CO2-vaikutus: &#10;&#10;CO2-vaikutusten laskennassa käytettävät CO2-kertoimet on esittetty Motivan tekemässä ohjeessa, joka tulee tulostaa energiasuunnittelijan kansioon osoitteesta www.motiva.fi/maatilat (energiasuunnittelijan työkaluja)." sqref="G15:G22 G24:G29 G31:G36 G38:G43"/>
    <dataValidation allowBlank="1" showInputMessage="1" showErrorMessage="1" promptTitle="Ohje" prompt="Energiankulutuksen pienenemisestä aiheutuva kustannussäästö." sqref="I15:I22 I24:I29 I31:I36 I38:I43"/>
    <dataValidation allowBlank="1" showInputMessage="1" showErrorMessage="1" promptTitle="Ohje" prompt="Muut kuin energian käytön vähenemisestä suoraan johtuvat kustannussäästöt, esim. tariffimuutokset.  " sqref="K15:K22 K24:K29 K31:K36 K38:K43"/>
    <dataValidation allowBlank="1" showInputMessage="1" showErrorMessage="1" promptTitle="Ohje" prompt="Tähän sarakkeeseen uusiutuvien kohdalle kirjataan energialaji, jota korvataan uusiutuvalla energialla." sqref="F30"/>
    <dataValidation allowBlank="1" showInputMessage="1" showErrorMessage="1" promptTitle="Ohje" prompt="Tähän sarakkeeseen uusiutuvien kohdalle kirjataan uusiutuvilla korvattava energiamäärä." sqref="E30"/>
    <dataValidation allowBlank="1" showInputMessage="1" showErrorMessage="1" promptTitle="Ohje" prompt="Tähän soluun kirjataan uusiutuvilla korvattava energiamäärä." sqref="E31:E36"/>
    <dataValidation allowBlank="1" showInputMessage="1" showErrorMessage="1" promptTitle="Ohje:" prompt="Tässä taulukossa raportoitavat energiansäästöt koskevat energian loppukäyttöä eikä niitä muunneta brutto- eli primäärienergiaksi." sqref="E15:E22 E24:E29"/>
  </dataValidations>
  <printOptions/>
  <pageMargins left="0.75" right="0.75" top="1" bottom="1" header="0.5" footer="0.5"/>
  <pageSetup errors="blank" fitToHeight="0" fitToWidth="1" horizontalDpi="600" verticalDpi="600" orientation="landscape" paperSize="9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98"/>
  <sheetViews>
    <sheetView showGridLines="0" zoomScale="110" zoomScaleNormal="110" zoomScalePageLayoutView="0" workbookViewId="0" topLeftCell="A1">
      <selection activeCell="I17" sqref="I17"/>
    </sheetView>
  </sheetViews>
  <sheetFormatPr defaultColWidth="9.140625" defaultRowHeight="12.75"/>
  <cols>
    <col min="1" max="1" width="4.57421875" style="0" customWidth="1"/>
    <col min="2" max="2" width="29.57421875" style="0" customWidth="1"/>
    <col min="3" max="3" width="14.7109375" style="0" customWidth="1"/>
    <col min="4" max="4" width="13.57421875" style="0" customWidth="1"/>
    <col min="5" max="5" width="12.57421875" style="0" customWidth="1"/>
    <col min="6" max="6" width="10.8515625" style="0" customWidth="1"/>
    <col min="7" max="7" width="6.421875" style="0" customWidth="1"/>
    <col min="8" max="8" width="29.00390625" style="0" customWidth="1"/>
    <col min="9" max="9" width="11.421875" style="0" customWidth="1"/>
    <col min="10" max="10" width="12.8515625" style="0" customWidth="1"/>
    <col min="11" max="11" width="13.57421875" style="0" customWidth="1"/>
    <col min="12" max="12" width="11.7109375" style="0" customWidth="1"/>
    <col min="13" max="13" width="13.8515625" style="0" customWidth="1"/>
  </cols>
  <sheetData>
    <row r="2" ht="12.75">
      <c r="B2" s="58" t="s">
        <v>8</v>
      </c>
    </row>
    <row r="4" ht="12.75">
      <c r="B4" s="58" t="s">
        <v>97</v>
      </c>
    </row>
    <row r="5" ht="13.5" thickBot="1"/>
    <row r="6" spans="2:13" ht="21" customHeight="1" thickBot="1">
      <c r="B6" s="353" t="s">
        <v>103</v>
      </c>
      <c r="C6" s="354"/>
      <c r="D6" s="354"/>
      <c r="E6" s="354"/>
      <c r="F6" s="354"/>
      <c r="G6" s="354"/>
      <c r="H6" s="158"/>
      <c r="I6" s="157"/>
      <c r="J6" s="157"/>
      <c r="K6" s="157"/>
      <c r="L6" s="157"/>
      <c r="M6" s="157"/>
    </row>
    <row r="8" ht="12.75">
      <c r="B8" s="58" t="s">
        <v>120</v>
      </c>
    </row>
    <row r="9" ht="12.75">
      <c r="B9" s="58" t="s">
        <v>133</v>
      </c>
    </row>
    <row r="10" ht="12.75">
      <c r="B10" s="58"/>
    </row>
    <row r="11" ht="12.75">
      <c r="B11" s="58" t="s">
        <v>118</v>
      </c>
    </row>
    <row r="12" ht="12.75">
      <c r="B12" s="58" t="s">
        <v>119</v>
      </c>
    </row>
    <row r="13" ht="12.75">
      <c r="B13" s="58"/>
    </row>
    <row r="14" ht="12.75">
      <c r="B14" s="58" t="s">
        <v>132</v>
      </c>
    </row>
    <row r="15" spans="2:4" ht="12.75">
      <c r="B15" s="186" t="s">
        <v>121</v>
      </c>
      <c r="C15" s="187"/>
      <c r="D15" s="187"/>
    </row>
    <row r="16" ht="13.5" thickBot="1">
      <c r="B16" s="58"/>
    </row>
    <row r="17" spans="2:14" ht="13.5" thickBot="1">
      <c r="B17" s="355" t="s">
        <v>105</v>
      </c>
      <c r="C17" s="356"/>
      <c r="D17" s="356"/>
      <c r="E17" s="356"/>
      <c r="F17" s="357"/>
      <c r="J17" s="3"/>
      <c r="K17" s="3"/>
      <c r="L17" s="3"/>
      <c r="M17" s="3"/>
      <c r="N17" s="3"/>
    </row>
    <row r="18" spans="10:14" ht="13.5" thickBot="1">
      <c r="J18" s="3"/>
      <c r="K18" s="3"/>
      <c r="L18" s="3"/>
      <c r="M18" s="3"/>
      <c r="N18" s="3"/>
    </row>
    <row r="19" spans="2:14" ht="13.5" thickBot="1">
      <c r="B19" s="159" t="s">
        <v>31</v>
      </c>
      <c r="C19" s="160" t="s">
        <v>35</v>
      </c>
      <c r="D19" s="160" t="s">
        <v>26</v>
      </c>
      <c r="E19" s="160" t="s">
        <v>36</v>
      </c>
      <c r="F19" s="161" t="s">
        <v>35</v>
      </c>
      <c r="H19" s="176" t="s">
        <v>112</v>
      </c>
      <c r="I19" s="176"/>
      <c r="J19" s="176"/>
      <c r="K19" s="176"/>
      <c r="L19" s="156"/>
      <c r="M19" s="156"/>
      <c r="N19" s="3"/>
    </row>
    <row r="20" spans="2:14" ht="12.75">
      <c r="B20" s="162"/>
      <c r="C20" s="163"/>
      <c r="D20" s="163"/>
      <c r="E20" s="163" t="s">
        <v>54</v>
      </c>
      <c r="F20" s="164" t="s">
        <v>0</v>
      </c>
      <c r="H20" s="177"/>
      <c r="I20" s="179" t="s">
        <v>45</v>
      </c>
      <c r="J20" s="179" t="s">
        <v>46</v>
      </c>
      <c r="K20" s="180" t="s">
        <v>56</v>
      </c>
      <c r="L20" s="67"/>
      <c r="M20" s="67"/>
      <c r="N20" s="3"/>
    </row>
    <row r="21" spans="2:14" ht="13.5" thickBot="1">
      <c r="B21" s="65" t="s">
        <v>76</v>
      </c>
      <c r="C21" s="219"/>
      <c r="D21" s="62" t="s">
        <v>33</v>
      </c>
      <c r="E21" s="63">
        <v>0.001</v>
      </c>
      <c r="F21" s="280">
        <f>C21*E21</f>
        <v>0</v>
      </c>
      <c r="H21" s="59" t="s">
        <v>108</v>
      </c>
      <c r="I21" s="67">
        <v>1</v>
      </c>
      <c r="J21" s="67">
        <v>0.6</v>
      </c>
      <c r="K21" s="181">
        <v>0.4</v>
      </c>
      <c r="L21" s="67"/>
      <c r="M21" s="67"/>
      <c r="N21" s="3"/>
    </row>
    <row r="22" spans="2:14" ht="13.5" thickTop="1">
      <c r="B22" s="201" t="s">
        <v>32</v>
      </c>
      <c r="C22" s="220"/>
      <c r="D22" s="212" t="s">
        <v>89</v>
      </c>
      <c r="E22" s="213">
        <v>1</v>
      </c>
      <c r="F22" s="214">
        <f>C22</f>
        <v>0</v>
      </c>
      <c r="H22" s="59" t="s">
        <v>109</v>
      </c>
      <c r="I22" s="67">
        <v>1.68</v>
      </c>
      <c r="J22" s="67">
        <v>1</v>
      </c>
      <c r="K22" s="181">
        <v>0.67</v>
      </c>
      <c r="L22" s="67"/>
      <c r="M22" s="67"/>
      <c r="N22" s="3"/>
    </row>
    <row r="23" spans="2:14" ht="12.75">
      <c r="B23" s="203" t="s">
        <v>38</v>
      </c>
      <c r="C23" s="221"/>
      <c r="D23" s="215" t="s">
        <v>39</v>
      </c>
      <c r="E23" s="204">
        <v>10.02</v>
      </c>
      <c r="F23" s="216">
        <f>C23*E23/1000</f>
        <v>0</v>
      </c>
      <c r="H23" s="59" t="s">
        <v>111</v>
      </c>
      <c r="I23" s="67">
        <v>1.55</v>
      </c>
      <c r="J23" s="67">
        <v>1</v>
      </c>
      <c r="K23" s="181">
        <v>0.62</v>
      </c>
      <c r="L23" s="67"/>
      <c r="M23" s="67"/>
      <c r="N23" s="3"/>
    </row>
    <row r="24" spans="2:14" ht="13.5" thickBot="1">
      <c r="B24" s="203" t="s">
        <v>38</v>
      </c>
      <c r="C24" s="221"/>
      <c r="D24" s="215" t="s">
        <v>41</v>
      </c>
      <c r="E24" s="204">
        <v>11.86</v>
      </c>
      <c r="F24" s="216">
        <f>C24*E24/1000</f>
        <v>0</v>
      </c>
      <c r="H24" s="178" t="s">
        <v>110</v>
      </c>
      <c r="I24" s="182">
        <v>2.5</v>
      </c>
      <c r="J24" s="182">
        <v>1.5</v>
      </c>
      <c r="K24" s="183">
        <v>1</v>
      </c>
      <c r="L24" s="67"/>
      <c r="M24" s="67"/>
      <c r="N24" s="3"/>
    </row>
    <row r="25" spans="2:14" ht="12.75">
      <c r="B25" s="203" t="s">
        <v>75</v>
      </c>
      <c r="C25" s="221"/>
      <c r="D25" s="215" t="s">
        <v>39</v>
      </c>
      <c r="E25" s="204">
        <v>8.96</v>
      </c>
      <c r="F25" s="216">
        <f>C25*E25/1000</f>
        <v>0</v>
      </c>
      <c r="H25" t="s">
        <v>113</v>
      </c>
      <c r="K25" s="67"/>
      <c r="L25" s="67"/>
      <c r="M25" s="67"/>
      <c r="N25" s="3"/>
    </row>
    <row r="26" spans="2:14" ht="12.75">
      <c r="B26" s="203" t="s">
        <v>77</v>
      </c>
      <c r="C26" s="221"/>
      <c r="D26" s="215" t="s">
        <v>39</v>
      </c>
      <c r="E26" s="204">
        <v>10.05</v>
      </c>
      <c r="F26" s="216">
        <f>C26*E26/1000</f>
        <v>0</v>
      </c>
      <c r="K26" s="67"/>
      <c r="L26" s="67"/>
      <c r="M26" s="67"/>
      <c r="N26" s="3"/>
    </row>
    <row r="27" spans="2:14" ht="12.75">
      <c r="B27" s="203" t="s">
        <v>40</v>
      </c>
      <c r="C27" s="221"/>
      <c r="D27" s="217" t="s">
        <v>41</v>
      </c>
      <c r="E27" s="204">
        <v>11.42</v>
      </c>
      <c r="F27" s="216">
        <f aca="true" t="shared" si="0" ref="F27:F42">C27*E27/1000</f>
        <v>0</v>
      </c>
      <c r="K27" s="67"/>
      <c r="L27" s="67"/>
      <c r="M27" s="67"/>
      <c r="N27" s="3"/>
    </row>
    <row r="28" spans="2:14" ht="12.75">
      <c r="B28" s="203" t="s">
        <v>42</v>
      </c>
      <c r="C28" s="221"/>
      <c r="D28" s="217" t="s">
        <v>41</v>
      </c>
      <c r="E28" s="204">
        <v>7.08</v>
      </c>
      <c r="F28" s="216">
        <f t="shared" si="0"/>
        <v>0</v>
      </c>
      <c r="K28" s="67"/>
      <c r="L28" s="67"/>
      <c r="M28" s="67"/>
      <c r="N28" s="3"/>
    </row>
    <row r="29" spans="2:14" ht="12.75">
      <c r="B29" s="203" t="s">
        <v>43</v>
      </c>
      <c r="C29" s="221"/>
      <c r="D29" s="217" t="s">
        <v>44</v>
      </c>
      <c r="E29" s="218">
        <v>10</v>
      </c>
      <c r="F29" s="216">
        <f t="shared" si="0"/>
        <v>0</v>
      </c>
      <c r="K29" s="67"/>
      <c r="L29" s="67"/>
      <c r="M29" s="67"/>
      <c r="N29" s="3"/>
    </row>
    <row r="30" spans="2:14" ht="12.75">
      <c r="B30" s="203" t="s">
        <v>90</v>
      </c>
      <c r="C30" s="221"/>
      <c r="D30" s="217" t="s">
        <v>41</v>
      </c>
      <c r="E30" s="204">
        <v>12.83</v>
      </c>
      <c r="F30" s="216">
        <f t="shared" si="0"/>
        <v>0</v>
      </c>
      <c r="K30" s="67"/>
      <c r="L30" s="67"/>
      <c r="M30" s="67"/>
      <c r="N30" s="3"/>
    </row>
    <row r="31" spans="2:14" ht="25.5" customHeight="1">
      <c r="B31" s="206" t="s">
        <v>95</v>
      </c>
      <c r="C31" s="221"/>
      <c r="D31" s="217" t="s">
        <v>46</v>
      </c>
      <c r="E31" s="223">
        <v>1300</v>
      </c>
      <c r="F31" s="216">
        <f t="shared" si="0"/>
        <v>0</v>
      </c>
      <c r="K31" s="67"/>
      <c r="L31" s="67"/>
      <c r="M31" s="67"/>
      <c r="N31" s="3"/>
    </row>
    <row r="32" spans="2:14" ht="12.75">
      <c r="B32" s="203" t="s">
        <v>96</v>
      </c>
      <c r="C32" s="221"/>
      <c r="D32" s="217" t="s">
        <v>46</v>
      </c>
      <c r="E32" s="223">
        <v>1700</v>
      </c>
      <c r="F32" s="216">
        <f t="shared" si="0"/>
        <v>0</v>
      </c>
      <c r="K32" s="67"/>
      <c r="L32" s="67"/>
      <c r="M32" s="67"/>
      <c r="N32" s="3"/>
    </row>
    <row r="33" spans="2:6" ht="12.75">
      <c r="B33" s="203" t="s">
        <v>91</v>
      </c>
      <c r="C33" s="221"/>
      <c r="D33" s="217" t="s">
        <v>45</v>
      </c>
      <c r="E33" s="224">
        <v>700</v>
      </c>
      <c r="F33" s="216">
        <f t="shared" si="0"/>
        <v>0</v>
      </c>
    </row>
    <row r="34" spans="2:6" ht="12.75">
      <c r="B34" s="203" t="s">
        <v>92</v>
      </c>
      <c r="C34" s="221"/>
      <c r="D34" s="217" t="s">
        <v>41</v>
      </c>
      <c r="E34" s="225">
        <v>4.7</v>
      </c>
      <c r="F34" s="216">
        <f t="shared" si="0"/>
        <v>0</v>
      </c>
    </row>
    <row r="35" spans="2:13" ht="12.75">
      <c r="B35" s="203" t="s">
        <v>93</v>
      </c>
      <c r="C35" s="221"/>
      <c r="D35" s="217" t="s">
        <v>41</v>
      </c>
      <c r="E35" s="224">
        <v>2.7</v>
      </c>
      <c r="F35" s="216">
        <f t="shared" si="0"/>
        <v>0</v>
      </c>
      <c r="K35" s="3"/>
      <c r="L35" s="3"/>
      <c r="M35" s="3"/>
    </row>
    <row r="36" spans="2:13" ht="12.75">
      <c r="B36" s="203" t="s">
        <v>117</v>
      </c>
      <c r="C36" s="221"/>
      <c r="D36" s="217" t="s">
        <v>41</v>
      </c>
      <c r="E36" s="225">
        <v>3.3</v>
      </c>
      <c r="F36" s="216">
        <f t="shared" si="0"/>
        <v>0</v>
      </c>
      <c r="K36" s="3"/>
      <c r="L36" s="3"/>
      <c r="M36" s="3"/>
    </row>
    <row r="37" spans="2:6" ht="12.75">
      <c r="B37" s="203" t="s">
        <v>51</v>
      </c>
      <c r="C37" s="221"/>
      <c r="D37" s="215" t="s">
        <v>41</v>
      </c>
      <c r="E37" s="224">
        <v>3.8</v>
      </c>
      <c r="F37" s="216">
        <f t="shared" si="0"/>
        <v>0</v>
      </c>
    </row>
    <row r="38" spans="2:6" ht="12.75">
      <c r="B38" s="203" t="s">
        <v>53</v>
      </c>
      <c r="C38" s="221"/>
      <c r="D38" s="215" t="s">
        <v>41</v>
      </c>
      <c r="E38" s="224">
        <v>3.6</v>
      </c>
      <c r="F38" s="216">
        <f t="shared" si="0"/>
        <v>0</v>
      </c>
    </row>
    <row r="39" spans="2:6" ht="12.75">
      <c r="B39" s="203" t="s">
        <v>52</v>
      </c>
      <c r="C39" s="221"/>
      <c r="D39" s="215" t="s">
        <v>41</v>
      </c>
      <c r="E39" s="224">
        <v>4.1</v>
      </c>
      <c r="F39" s="216">
        <f t="shared" si="0"/>
        <v>0</v>
      </c>
    </row>
    <row r="40" spans="2:6" ht="12.75">
      <c r="B40" s="203" t="s">
        <v>55</v>
      </c>
      <c r="C40" s="221"/>
      <c r="D40" s="226"/>
      <c r="E40" s="226"/>
      <c r="F40" s="236">
        <f t="shared" si="0"/>
        <v>0</v>
      </c>
    </row>
    <row r="41" spans="2:6" ht="12.75">
      <c r="B41" s="203" t="s">
        <v>55</v>
      </c>
      <c r="C41" s="221"/>
      <c r="D41" s="226"/>
      <c r="E41" s="226"/>
      <c r="F41" s="236">
        <f t="shared" si="0"/>
        <v>0</v>
      </c>
    </row>
    <row r="42" spans="2:6" ht="13.5" thickBot="1">
      <c r="B42" s="207" t="s">
        <v>55</v>
      </c>
      <c r="C42" s="222"/>
      <c r="D42" s="227"/>
      <c r="E42" s="227"/>
      <c r="F42" s="237">
        <f t="shared" si="0"/>
        <v>0</v>
      </c>
    </row>
    <row r="43" spans="2:6" ht="14.25" thickBot="1" thickTop="1">
      <c r="B43" s="64" t="s">
        <v>29</v>
      </c>
      <c r="C43" s="66"/>
      <c r="D43" s="66"/>
      <c r="E43" s="66"/>
      <c r="F43" s="281">
        <f>SUM(F22:F42)</f>
        <v>0</v>
      </c>
    </row>
    <row r="44" spans="2:6" ht="14.25" thickBot="1" thickTop="1">
      <c r="B44" s="60" t="s">
        <v>114</v>
      </c>
      <c r="C44" s="61"/>
      <c r="D44" s="61"/>
      <c r="E44" s="61"/>
      <c r="F44" s="282">
        <f>F21+F43</f>
        <v>0</v>
      </c>
    </row>
    <row r="45" spans="2:6" ht="12.75">
      <c r="B45" s="171"/>
      <c r="C45" s="172"/>
      <c r="D45" s="172"/>
      <c r="E45" s="172"/>
      <c r="F45" s="171"/>
    </row>
    <row r="46" spans="2:6" ht="13.5" thickBot="1">
      <c r="B46" s="171"/>
      <c r="C46" s="172"/>
      <c r="D46" s="172"/>
      <c r="E46" s="172"/>
      <c r="F46" s="171"/>
    </row>
    <row r="47" spans="2:6" ht="13.5" thickBot="1">
      <c r="B47" s="355" t="s">
        <v>104</v>
      </c>
      <c r="C47" s="356"/>
      <c r="D47" s="356"/>
      <c r="E47" s="357"/>
      <c r="F47" s="171"/>
    </row>
    <row r="48" spans="2:6" ht="12.75">
      <c r="B48" s="171"/>
      <c r="C48" s="172"/>
      <c r="D48" s="172"/>
      <c r="E48" s="172"/>
      <c r="F48" s="171"/>
    </row>
    <row r="49" spans="2:6" ht="13.5" thickBot="1">
      <c r="B49" s="189" t="s">
        <v>106</v>
      </c>
      <c r="C49" s="189"/>
      <c r="D49" s="189"/>
      <c r="E49" s="189"/>
      <c r="F49" s="171"/>
    </row>
    <row r="50" spans="2:6" ht="26.25" customHeight="1">
      <c r="B50" s="159" t="s">
        <v>31</v>
      </c>
      <c r="C50" s="165" t="s">
        <v>98</v>
      </c>
      <c r="D50" s="160" t="s">
        <v>34</v>
      </c>
      <c r="E50" s="166" t="s">
        <v>100</v>
      </c>
      <c r="F50" s="171"/>
    </row>
    <row r="51" spans="2:6" ht="12.75">
      <c r="B51" s="162"/>
      <c r="C51" s="163" t="s">
        <v>0</v>
      </c>
      <c r="D51" s="163" t="s">
        <v>37</v>
      </c>
      <c r="E51" s="164" t="s">
        <v>85</v>
      </c>
      <c r="F51" s="171"/>
    </row>
    <row r="52" spans="2:5" ht="13.5" thickBot="1">
      <c r="B52" s="65" t="s">
        <v>76</v>
      </c>
      <c r="C52" s="229"/>
      <c r="D52" s="63">
        <v>223</v>
      </c>
      <c r="E52" s="174">
        <f>C52*D52</f>
        <v>0</v>
      </c>
    </row>
    <row r="53" spans="2:5" ht="13.5" thickTop="1">
      <c r="B53" s="201" t="s">
        <v>32</v>
      </c>
      <c r="C53" s="230"/>
      <c r="D53" s="228"/>
      <c r="E53" s="202">
        <f aca="true" t="shared" si="1" ref="E53:E71">C53*D53</f>
        <v>0</v>
      </c>
    </row>
    <row r="54" spans="2:6" ht="12.75">
      <c r="B54" s="203" t="s">
        <v>38</v>
      </c>
      <c r="C54" s="231"/>
      <c r="D54" s="204">
        <v>267</v>
      </c>
      <c r="E54" s="205">
        <f t="shared" si="1"/>
        <v>0</v>
      </c>
      <c r="F54" s="171"/>
    </row>
    <row r="55" spans="2:6" ht="12.75">
      <c r="B55" s="203" t="s">
        <v>75</v>
      </c>
      <c r="C55" s="231"/>
      <c r="D55" s="204">
        <v>265</v>
      </c>
      <c r="E55" s="205">
        <f t="shared" si="1"/>
        <v>0</v>
      </c>
      <c r="F55" s="171"/>
    </row>
    <row r="56" spans="2:6" ht="12.75">
      <c r="B56" s="203" t="s">
        <v>77</v>
      </c>
      <c r="C56" s="231"/>
      <c r="D56" s="204">
        <v>265</v>
      </c>
      <c r="E56" s="205">
        <f t="shared" si="1"/>
        <v>0</v>
      </c>
      <c r="F56" s="171"/>
    </row>
    <row r="57" spans="2:6" ht="12.75">
      <c r="B57" s="203" t="s">
        <v>40</v>
      </c>
      <c r="C57" s="231"/>
      <c r="D57" s="204">
        <v>284</v>
      </c>
      <c r="E57" s="205">
        <f t="shared" si="1"/>
        <v>0</v>
      </c>
      <c r="F57" s="171"/>
    </row>
    <row r="58" spans="2:6" ht="12.75">
      <c r="B58" s="203" t="s">
        <v>42</v>
      </c>
      <c r="C58" s="231"/>
      <c r="D58" s="204">
        <v>341</v>
      </c>
      <c r="E58" s="205">
        <f t="shared" si="1"/>
        <v>0</v>
      </c>
      <c r="F58" s="171"/>
    </row>
    <row r="59" spans="2:6" ht="12.75">
      <c r="B59" s="203" t="s">
        <v>43</v>
      </c>
      <c r="C59" s="231"/>
      <c r="D59" s="204">
        <v>198</v>
      </c>
      <c r="E59" s="205">
        <f t="shared" si="1"/>
        <v>0</v>
      </c>
      <c r="F59" s="171"/>
    </row>
    <row r="60" spans="2:6" ht="12.75">
      <c r="B60" s="203" t="s">
        <v>90</v>
      </c>
      <c r="C60" s="231"/>
      <c r="D60" s="204">
        <v>234</v>
      </c>
      <c r="E60" s="205">
        <f t="shared" si="1"/>
        <v>0</v>
      </c>
      <c r="F60" s="171"/>
    </row>
    <row r="61" spans="2:6" ht="12.75">
      <c r="B61" s="206" t="s">
        <v>94</v>
      </c>
      <c r="C61" s="232"/>
      <c r="D61" s="204">
        <v>0</v>
      </c>
      <c r="E61" s="205">
        <f t="shared" si="1"/>
        <v>0</v>
      </c>
      <c r="F61" s="171"/>
    </row>
    <row r="62" spans="2:6" ht="12.75">
      <c r="B62" s="203" t="s">
        <v>47</v>
      </c>
      <c r="C62" s="231"/>
      <c r="D62" s="204">
        <v>0</v>
      </c>
      <c r="E62" s="205">
        <f t="shared" si="1"/>
        <v>0</v>
      </c>
      <c r="F62" s="171"/>
    </row>
    <row r="63" spans="2:6" ht="12.75">
      <c r="B63" s="203" t="s">
        <v>48</v>
      </c>
      <c r="C63" s="231"/>
      <c r="D63" s="204">
        <v>0</v>
      </c>
      <c r="E63" s="205">
        <f t="shared" si="1"/>
        <v>0</v>
      </c>
      <c r="F63" s="171"/>
    </row>
    <row r="64" spans="2:6" ht="12.75">
      <c r="B64" s="203" t="s">
        <v>49</v>
      </c>
      <c r="C64" s="231"/>
      <c r="D64" s="204">
        <v>381</v>
      </c>
      <c r="E64" s="205">
        <f t="shared" si="1"/>
        <v>0</v>
      </c>
      <c r="F64" s="171"/>
    </row>
    <row r="65" spans="2:6" ht="12.75">
      <c r="B65" s="203" t="s">
        <v>50</v>
      </c>
      <c r="C65" s="231"/>
      <c r="D65" s="204">
        <v>367</v>
      </c>
      <c r="E65" s="205">
        <f t="shared" si="1"/>
        <v>0</v>
      </c>
      <c r="F65" s="171"/>
    </row>
    <row r="66" spans="2:6" ht="12.75">
      <c r="B66" s="203" t="s">
        <v>51</v>
      </c>
      <c r="C66" s="231"/>
      <c r="D66" s="204">
        <v>0</v>
      </c>
      <c r="E66" s="205">
        <f t="shared" si="1"/>
        <v>0</v>
      </c>
      <c r="F66" s="171"/>
    </row>
    <row r="67" spans="2:6" ht="12.75">
      <c r="B67" s="203" t="s">
        <v>53</v>
      </c>
      <c r="C67" s="231"/>
      <c r="D67" s="204">
        <v>0</v>
      </c>
      <c r="E67" s="205">
        <f t="shared" si="1"/>
        <v>0</v>
      </c>
      <c r="F67" s="171"/>
    </row>
    <row r="68" spans="2:6" ht="12.75">
      <c r="B68" s="203" t="s">
        <v>52</v>
      </c>
      <c r="C68" s="231"/>
      <c r="D68" s="204">
        <v>0</v>
      </c>
      <c r="E68" s="205">
        <f t="shared" si="1"/>
        <v>0</v>
      </c>
      <c r="F68" s="171"/>
    </row>
    <row r="69" spans="2:6" ht="12.75">
      <c r="B69" s="203" t="s">
        <v>55</v>
      </c>
      <c r="C69" s="231"/>
      <c r="D69" s="226"/>
      <c r="E69" s="205">
        <f t="shared" si="1"/>
        <v>0</v>
      </c>
      <c r="F69" s="171"/>
    </row>
    <row r="70" spans="2:6" ht="12.75">
      <c r="B70" s="203" t="s">
        <v>55</v>
      </c>
      <c r="C70" s="231"/>
      <c r="D70" s="226"/>
      <c r="E70" s="205">
        <f t="shared" si="1"/>
        <v>0</v>
      </c>
      <c r="F70" s="171"/>
    </row>
    <row r="71" spans="2:6" ht="13.5" thickBot="1">
      <c r="B71" s="207" t="s">
        <v>55</v>
      </c>
      <c r="C71" s="233"/>
      <c r="D71" s="227"/>
      <c r="E71" s="208">
        <f t="shared" si="1"/>
        <v>0</v>
      </c>
      <c r="F71" s="171"/>
    </row>
    <row r="72" spans="2:6" ht="14.25" thickBot="1" thickTop="1">
      <c r="B72" s="64" t="s">
        <v>29</v>
      </c>
      <c r="C72" s="184"/>
      <c r="D72" s="66"/>
      <c r="E72" s="175">
        <f>SUM(E53:E71)</f>
        <v>0</v>
      </c>
      <c r="F72" s="171"/>
    </row>
    <row r="73" spans="2:6" ht="14.25" thickBot="1" thickTop="1">
      <c r="B73" s="60" t="s">
        <v>115</v>
      </c>
      <c r="C73" s="185"/>
      <c r="D73" s="61"/>
      <c r="E73" s="173">
        <f>E52+E72</f>
        <v>0</v>
      </c>
      <c r="F73" s="171"/>
    </row>
    <row r="74" spans="2:6" ht="12.75">
      <c r="B74" s="171" t="s">
        <v>151</v>
      </c>
      <c r="C74" s="326"/>
      <c r="D74" s="172"/>
      <c r="E74" s="327"/>
      <c r="F74" s="171"/>
    </row>
    <row r="75" spans="2:6" ht="12.75">
      <c r="B75" s="325" t="s">
        <v>150</v>
      </c>
      <c r="C75" s="326"/>
      <c r="D75" s="172"/>
      <c r="E75" s="327"/>
      <c r="F75" s="171"/>
    </row>
    <row r="76" spans="2:6" ht="12.75">
      <c r="B76" s="171"/>
      <c r="C76" s="171"/>
      <c r="D76" s="172"/>
      <c r="E76" s="171"/>
      <c r="F76" s="171"/>
    </row>
    <row r="77" spans="2:5" ht="13.5" thickBot="1">
      <c r="B77" s="189" t="s">
        <v>107</v>
      </c>
      <c r="C77" s="190"/>
      <c r="D77" s="190"/>
      <c r="E77" s="190"/>
    </row>
    <row r="78" spans="2:5" ht="51.75" customHeight="1">
      <c r="B78" s="168" t="s">
        <v>99</v>
      </c>
      <c r="C78" s="170" t="s">
        <v>102</v>
      </c>
      <c r="D78" s="169" t="s">
        <v>34</v>
      </c>
      <c r="E78" s="167" t="s">
        <v>100</v>
      </c>
    </row>
    <row r="79" spans="2:5" ht="12.75">
      <c r="B79" s="162"/>
      <c r="C79" s="163" t="s">
        <v>0</v>
      </c>
      <c r="D79" s="163" t="s">
        <v>37</v>
      </c>
      <c r="E79" s="164" t="s">
        <v>85</v>
      </c>
    </row>
    <row r="80" spans="2:5" ht="12.75">
      <c r="B80" s="209" t="s">
        <v>32</v>
      </c>
      <c r="C80" s="234"/>
      <c r="D80" s="235"/>
      <c r="E80" s="210">
        <f>C80*D80</f>
        <v>0</v>
      </c>
    </row>
    <row r="81" spans="2:5" ht="12.75">
      <c r="B81" s="203" t="s">
        <v>38</v>
      </c>
      <c r="C81" s="231"/>
      <c r="D81" s="204">
        <v>267</v>
      </c>
      <c r="E81" s="205">
        <f aca="true" t="shared" si="2" ref="E81:E91">C81*D81</f>
        <v>0</v>
      </c>
    </row>
    <row r="82" spans="2:5" ht="12.75">
      <c r="B82" s="203" t="s">
        <v>75</v>
      </c>
      <c r="C82" s="231"/>
      <c r="D82" s="204">
        <v>265</v>
      </c>
      <c r="E82" s="205">
        <f t="shared" si="2"/>
        <v>0</v>
      </c>
    </row>
    <row r="83" spans="2:5" ht="12.75">
      <c r="B83" s="203" t="s">
        <v>77</v>
      </c>
      <c r="C83" s="231"/>
      <c r="D83" s="204">
        <v>265</v>
      </c>
      <c r="E83" s="205">
        <f t="shared" si="2"/>
        <v>0</v>
      </c>
    </row>
    <row r="84" spans="2:5" ht="12.75">
      <c r="B84" s="203" t="s">
        <v>40</v>
      </c>
      <c r="C84" s="231"/>
      <c r="D84" s="204">
        <v>284</v>
      </c>
      <c r="E84" s="205">
        <f t="shared" si="2"/>
        <v>0</v>
      </c>
    </row>
    <row r="85" spans="2:5" ht="12.75">
      <c r="B85" s="203" t="s">
        <v>42</v>
      </c>
      <c r="C85" s="231"/>
      <c r="D85" s="204">
        <v>341</v>
      </c>
      <c r="E85" s="205">
        <f t="shared" si="2"/>
        <v>0</v>
      </c>
    </row>
    <row r="86" spans="2:5" ht="12.75">
      <c r="B86" s="203" t="s">
        <v>43</v>
      </c>
      <c r="C86" s="231"/>
      <c r="D86" s="204">
        <v>198</v>
      </c>
      <c r="E86" s="205">
        <f t="shared" si="2"/>
        <v>0</v>
      </c>
    </row>
    <row r="87" spans="2:5" ht="12.75">
      <c r="B87" s="203" t="s">
        <v>90</v>
      </c>
      <c r="C87" s="231"/>
      <c r="D87" s="204">
        <v>234</v>
      </c>
      <c r="E87" s="205">
        <f t="shared" si="2"/>
        <v>0</v>
      </c>
    </row>
    <row r="88" spans="2:5" ht="12.75">
      <c r="B88" s="203" t="s">
        <v>49</v>
      </c>
      <c r="C88" s="231"/>
      <c r="D88" s="204">
        <v>381</v>
      </c>
      <c r="E88" s="205">
        <f t="shared" si="2"/>
        <v>0</v>
      </c>
    </row>
    <row r="89" spans="2:5" ht="12.75">
      <c r="B89" s="203" t="s">
        <v>50</v>
      </c>
      <c r="C89" s="231"/>
      <c r="D89" s="204">
        <v>367</v>
      </c>
      <c r="E89" s="205">
        <f t="shared" si="2"/>
        <v>0</v>
      </c>
    </row>
    <row r="90" spans="2:5" ht="12.75">
      <c r="B90" s="203" t="s">
        <v>101</v>
      </c>
      <c r="C90" s="231"/>
      <c r="D90" s="221"/>
      <c r="E90" s="205">
        <f t="shared" si="2"/>
        <v>0</v>
      </c>
    </row>
    <row r="91" spans="2:5" ht="13.5" thickBot="1">
      <c r="B91" s="211" t="s">
        <v>101</v>
      </c>
      <c r="C91" s="233"/>
      <c r="D91" s="222"/>
      <c r="E91" s="208">
        <f t="shared" si="2"/>
        <v>0</v>
      </c>
    </row>
    <row r="92" spans="2:5" ht="14.25" thickBot="1" thickTop="1">
      <c r="B92" s="60" t="s">
        <v>116</v>
      </c>
      <c r="C92" s="185"/>
      <c r="D92" s="61"/>
      <c r="E92" s="173">
        <f>SUM(E80:E91)</f>
        <v>0</v>
      </c>
    </row>
    <row r="94" ht="12.75">
      <c r="B94" t="s">
        <v>122</v>
      </c>
    </row>
    <row r="95" ht="12.75">
      <c r="B95" s="188" t="s">
        <v>126</v>
      </c>
    </row>
    <row r="96" ht="12.75">
      <c r="B96" s="188" t="s">
        <v>123</v>
      </c>
    </row>
    <row r="97" ht="12.75">
      <c r="B97" s="188" t="s">
        <v>124</v>
      </c>
    </row>
    <row r="98" ht="12.75">
      <c r="B98" s="188" t="s">
        <v>125</v>
      </c>
    </row>
  </sheetData>
  <sheetProtection/>
  <mergeCells count="3">
    <mergeCell ref="B6:G6"/>
    <mergeCell ref="B47:E47"/>
    <mergeCell ref="B17:F17"/>
  </mergeCells>
  <dataValidations count="3">
    <dataValidation allowBlank="1" showInputMessage="1" showErrorMessage="1" promptTitle="Ohje:" prompt="Oikean päästökertoimen valitsemiseksi, ks. erillinen ohje Polttoaineiden lämpöarvot, hyötysuhteet ja hiilidioksidin omi-naispäästökertoimet sekä energian hinnat (saatavilla osoitteesta www.motiva.fi/maatilat/energiasuunnittelijan työkalut)." sqref="D53"/>
    <dataValidation allowBlank="1" showInputMessage="1" showErrorMessage="1" promptTitle="Ohje:" prompt="Jos kyseessä on uusiutuva energia, CO2-päästökerroin on 0." sqref="D69:D71"/>
    <dataValidation allowBlank="1" showInputMessage="1" showErrorMessage="1" promptTitle="Ohje:" prompt="Oikean päästökertoimen valitsemiseksi, ks. erillinen ohje: Polttoaineiden lämpöarvot, hyötysuhteet ja hiilidioksidin omi-naispäästökertoimet sekä energian hinnat (saatavilla osoitteesta www.motiva.fi/maatilat/energiasuunnittelijan työkalut)." sqref="D80"/>
  </dataValidations>
  <hyperlinks>
    <hyperlink ref="B75" r:id="rId1" display="http://www.motiva.fi/taustatietoa/energiankaytto_suomessa/co2-laskentaohje_energiankulutuksen_hiilidioksidipaastojen_laskentaan/co2-paastokertoimet"/>
  </hyperlinks>
  <printOptions/>
  <pageMargins left="0.75" right="0.75" top="1" bottom="1" header="0.5" footer="0.5"/>
  <pageSetup fitToHeight="0" fitToWidth="1" horizontalDpi="600" verticalDpi="600" orientation="portrait" paperSize="8" scale="83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Motiva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Saara Elväs</dc:creator>
  <cp:keywords/>
  <dc:description/>
  <cp:lastModifiedBy>Isola Riika</cp:lastModifiedBy>
  <cp:lastPrinted>2015-12-15T11:24:49Z</cp:lastPrinted>
  <dcterms:created xsi:type="dcterms:W3CDTF">2007-12-20T09:41:37Z</dcterms:created>
  <dcterms:modified xsi:type="dcterms:W3CDTF">2018-12-20T06:16:14Z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